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3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4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5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drawings/drawing6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7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8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drawings/drawing9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10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Z:\人事係\任用係\任用係DATA\教授選考（助手ＤＢ公募含む）\小児外科学（仮称・准教授）R8.4\〇02_公募\●1.決裁\5.提出書類様式\"/>
    </mc:Choice>
  </mc:AlternateContent>
  <xr:revisionPtr revIDLastSave="0" documentId="13_ncr:1_{BCA05908-C718-499D-8E05-1F718D0916DA}" xr6:coauthVersionLast="36" xr6:coauthVersionMax="47" xr10:uidLastSave="{00000000-0000-0000-0000-000000000000}"/>
  <bookViews>
    <workbookView xWindow="0" yWindow="0" windowWidth="19470" windowHeight="10710" tabRatio="868" xr2:uid="{00000000-000D-0000-FFFF-FFFF00000000}"/>
  </bookViews>
  <sheets>
    <sheet name="別紙4(記入例)" sheetId="32" r:id="rId1"/>
    <sheet name="別紙4(著書)" sheetId="26" r:id="rId2"/>
    <sheet name="別紙4(原著)" sheetId="11" r:id="rId3"/>
    <sheet name="別紙4(総説)" sheetId="27" r:id="rId4"/>
    <sheet name="別紙4(症例)" sheetId="28" r:id="rId5"/>
    <sheet name="別紙4(その他)" sheetId="29" r:id="rId6"/>
    <sheet name="別紙4(国際)" sheetId="12" r:id="rId7"/>
    <sheet name="別紙4(国内)" sheetId="15" r:id="rId8"/>
    <sheet name="別紙4(他)" sheetId="14" r:id="rId9"/>
    <sheet name="別紙5まとめ" sheetId="20" r:id="rId10"/>
    <sheet name="別紙6主要" sheetId="30" r:id="rId11"/>
    <sheet name="別紙7(代表)" sheetId="24" r:id="rId12"/>
    <sheet name="別紙7(分担)" sheetId="31" r:id="rId13"/>
    <sheet name="(インパクトファクター2023)" sheetId="21" r:id="rId14"/>
  </sheets>
  <definedNames>
    <definedName name="_xlnm.Print_Area" localSheetId="5">'別紙4(その他)'!$A$1:$G$25</definedName>
    <definedName name="_xlnm.Print_Area" localSheetId="0">'別紙4(記入例)'!$A$1:$G$37</definedName>
    <definedName name="_xlnm.Print_Area" localSheetId="2">'別紙4(原著)'!$A$1:$G$25</definedName>
    <definedName name="_xlnm.Print_Area" localSheetId="6">'別紙4(国際)'!$A$1:$D$14</definedName>
    <definedName name="_xlnm.Print_Area" localSheetId="7">'別紙4(国内)'!$A$1:$D$14</definedName>
    <definedName name="_xlnm.Print_Area" localSheetId="4">'別紙4(症例)'!$A$1:$G$25</definedName>
    <definedName name="_xlnm.Print_Area" localSheetId="3">'別紙4(総説)'!$A$1:$G$25</definedName>
    <definedName name="_xlnm.Print_Area" localSheetId="8">'別紙4(他)'!$A$1:$D$14</definedName>
    <definedName name="_xlnm.Print_Area" localSheetId="1">'別紙4(著書)'!$A$1:$G$25</definedName>
    <definedName name="_xlnm.Print_Area" localSheetId="10">別紙6主要!$A$1:$G$25</definedName>
    <definedName name="_xlnm.Print_Area" localSheetId="11">'別紙7(代表)'!$A$1:$D$15</definedName>
    <definedName name="_xlnm.Print_Area" localSheetId="12">'別紙7(分担)'!$A$1:$D$15</definedName>
    <definedName name="_xlnm.Print_Titles" localSheetId="5">'別紙4(その他)'!$1:$4</definedName>
    <definedName name="_xlnm.Print_Titles" localSheetId="0">'別紙4(記入例)'!$2:$5</definedName>
    <definedName name="_xlnm.Print_Titles" localSheetId="2">'別紙4(原著)'!$1:$4</definedName>
    <definedName name="_xlnm.Print_Titles" localSheetId="6">'別紙4(国際)'!$1:$4</definedName>
    <definedName name="_xlnm.Print_Titles" localSheetId="7">'別紙4(国内)'!$1:$4</definedName>
    <definedName name="_xlnm.Print_Titles" localSheetId="4">'別紙4(症例)'!$1:$4</definedName>
    <definedName name="_xlnm.Print_Titles" localSheetId="3">'別紙4(総説)'!$1:$4</definedName>
    <definedName name="_xlnm.Print_Titles" localSheetId="8">'別紙4(他)'!$1:$4</definedName>
    <definedName name="_xlnm.Print_Titles" localSheetId="1">'別紙4(著書)'!$1:$4</definedName>
    <definedName name="_xlnm.Print_Titles" localSheetId="10">別紙6主要!$1:$4</definedName>
    <definedName name="_xlnm.Print_Titles" localSheetId="11">'別紙7(代表)'!$1:$5</definedName>
    <definedName name="_xlnm.Print_Titles" localSheetId="12">'別紙7(分担)'!$1:$5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0" l="1"/>
  <c r="E19" i="20"/>
  <c r="D16" i="20"/>
  <c r="D13" i="20"/>
  <c r="F50" i="20"/>
  <c r="E50" i="20"/>
  <c r="D50" i="20"/>
  <c r="F6" i="26"/>
  <c r="F11" i="32"/>
  <c r="F9" i="32"/>
  <c r="F7" i="32"/>
  <c r="F24" i="30"/>
  <c r="F22" i="30"/>
  <c r="F20" i="30"/>
  <c r="F18" i="30"/>
  <c r="F16" i="30"/>
  <c r="F14" i="30"/>
  <c r="F12" i="30"/>
  <c r="F10" i="30"/>
  <c r="F8" i="30"/>
  <c r="F6" i="30"/>
  <c r="G55" i="20"/>
  <c r="G54" i="20"/>
  <c r="G53" i="20"/>
  <c r="G52" i="20"/>
  <c r="G45" i="20"/>
  <c r="G44" i="20"/>
  <c r="G43" i="20"/>
  <c r="G42" i="20"/>
  <c r="F55" i="20"/>
  <c r="F54" i="20"/>
  <c r="F53" i="20"/>
  <c r="F52" i="20"/>
  <c r="F51" i="20"/>
  <c r="F49" i="20"/>
  <c r="F48" i="20"/>
  <c r="F45" i="20"/>
  <c r="F44" i="20"/>
  <c r="F43" i="20"/>
  <c r="F42" i="20"/>
  <c r="F41" i="20"/>
  <c r="F40" i="20"/>
  <c r="E55" i="20"/>
  <c r="E54" i="20"/>
  <c r="E53" i="20"/>
  <c r="E52" i="20"/>
  <c r="E51" i="20"/>
  <c r="E49" i="20"/>
  <c r="E48" i="20"/>
  <c r="E45" i="20"/>
  <c r="E44" i="20"/>
  <c r="E43" i="20"/>
  <c r="E42" i="20"/>
  <c r="E41" i="20"/>
  <c r="E40" i="20"/>
  <c r="F24" i="29"/>
  <c r="F22" i="29"/>
  <c r="F20" i="29"/>
  <c r="F18" i="29"/>
  <c r="F16" i="29"/>
  <c r="F14" i="29"/>
  <c r="F12" i="29"/>
  <c r="F10" i="29"/>
  <c r="F8" i="29"/>
  <c r="F6" i="29"/>
  <c r="G50" i="20" s="1"/>
  <c r="F24" i="28"/>
  <c r="F22" i="28"/>
  <c r="F20" i="28"/>
  <c r="F18" i="28"/>
  <c r="F16" i="28"/>
  <c r="F14" i="28"/>
  <c r="F12" i="28"/>
  <c r="F10" i="28"/>
  <c r="F8" i="28"/>
  <c r="F6" i="28"/>
  <c r="F24" i="27"/>
  <c r="F22" i="27"/>
  <c r="F20" i="27"/>
  <c r="F18" i="27"/>
  <c r="F16" i="27"/>
  <c r="F14" i="27"/>
  <c r="F12" i="27"/>
  <c r="F10" i="27"/>
  <c r="F8" i="27"/>
  <c r="F6" i="27"/>
  <c r="F24" i="26"/>
  <c r="F22" i="26"/>
  <c r="F20" i="26"/>
  <c r="F18" i="26"/>
  <c r="F16" i="26"/>
  <c r="F14" i="26"/>
  <c r="F12" i="26"/>
  <c r="F10" i="26"/>
  <c r="F8" i="26"/>
  <c r="F14" i="11"/>
  <c r="D10" i="20"/>
  <c r="E10" i="20"/>
  <c r="C30" i="20"/>
  <c r="C29" i="20"/>
  <c r="C28" i="20"/>
  <c r="E56" i="20"/>
  <c r="E22" i="20"/>
  <c r="D19" i="20"/>
  <c r="C19" i="20" s="1"/>
  <c r="E16" i="20"/>
  <c r="E13" i="20"/>
  <c r="C9" i="20"/>
  <c r="F39" i="20" l="1"/>
  <c r="F38" i="20"/>
  <c r="E39" i="20"/>
  <c r="E38" i="20"/>
  <c r="G51" i="20"/>
  <c r="G49" i="20"/>
  <c r="G41" i="20"/>
  <c r="G40" i="20"/>
  <c r="G48" i="20"/>
  <c r="G39" i="20"/>
  <c r="G38" i="20"/>
  <c r="C16" i="20"/>
  <c r="C13" i="20"/>
  <c r="C22" i="20"/>
  <c r="C10" i="20"/>
  <c r="C8" i="20" s="1"/>
  <c r="E8" i="20"/>
  <c r="E7" i="20" s="1"/>
  <c r="D8" i="20"/>
  <c r="D7" i="20" s="1"/>
  <c r="D49" i="20"/>
  <c r="F24" i="11"/>
  <c r="F22" i="11"/>
  <c r="F20" i="11"/>
  <c r="F18" i="11"/>
  <c r="F16" i="11"/>
  <c r="F12" i="11"/>
  <c r="F10" i="11"/>
  <c r="F8" i="11"/>
  <c r="D54" i="20"/>
  <c r="D52" i="20"/>
  <c r="D48" i="20"/>
  <c r="C7" i="20" l="1"/>
  <c r="D53" i="20"/>
  <c r="D42" i="20"/>
  <c r="D43" i="20"/>
  <c r="C52" i="20"/>
  <c r="C48" i="20"/>
  <c r="C54" i="20"/>
  <c r="C49" i="20"/>
  <c r="F6" i="11"/>
  <c r="C42" i="20" l="1"/>
  <c r="C43" i="20"/>
  <c r="C53" i="20"/>
  <c r="C50" i="20"/>
  <c r="D41" i="20"/>
  <c r="D40" i="20"/>
  <c r="D51" i="20"/>
  <c r="D55" i="20"/>
  <c r="D38" i="20"/>
  <c r="D39" i="20"/>
  <c r="D44" i="20"/>
  <c r="D45" i="20"/>
  <c r="C41" i="20" l="1"/>
  <c r="C51" i="20"/>
  <c r="C40" i="20"/>
  <c r="C44" i="20"/>
  <c r="C45" i="20"/>
  <c r="C55" i="20"/>
  <c r="C39" i="20"/>
  <c r="C38" i="20"/>
</calcChain>
</file>

<file path=xl/sharedStrings.xml><?xml version="1.0" encoding="utf-8"?>
<sst xmlns="http://schemas.openxmlformats.org/spreadsheetml/2006/main" count="824" uniqueCount="687">
  <si>
    <t>（記入例）</t>
    <rPh sb="1" eb="3">
      <t>キニュウ</t>
    </rPh>
    <rPh sb="3" eb="4">
      <t>レイ</t>
    </rPh>
    <phoneticPr fontId="1"/>
  </si>
  <si>
    <t>別紙様式４</t>
    <rPh sb="0" eb="2">
      <t>ベッシ</t>
    </rPh>
    <rPh sb="2" eb="4">
      <t>ヨウシキ</t>
    </rPh>
    <phoneticPr fontId="1"/>
  </si>
  <si>
    <t>業　績　目　録　（学　術　業　績）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ジュツ</t>
    </rPh>
    <rPh sb="13" eb="14">
      <t>ゴウ</t>
    </rPh>
    <rPh sb="15" eb="16">
      <t>イサオ</t>
    </rPh>
    <phoneticPr fontId="1"/>
  </si>
  <si>
    <t>氏名</t>
    <rPh sb="0" eb="1">
      <t>シメイ</t>
    </rPh>
    <phoneticPr fontId="1"/>
  </si>
  <si>
    <t>学位◎
主要●</t>
    <rPh sb="0" eb="2">
      <t>ガクイ</t>
    </rPh>
    <rPh sb="4" eb="6">
      <t>シュヨウ</t>
    </rPh>
    <phoneticPr fontId="1"/>
  </si>
  <si>
    <t>第一著者の場合に○</t>
    <rPh sb="0" eb="4">
      <t>ダイイチチョシャ</t>
    </rPh>
    <rPh sb="5" eb="7">
      <t>バアイ</t>
    </rPh>
    <phoneticPr fontId="1"/>
  </si>
  <si>
    <t>責任著者の場合に○
（第一・第二著者と重複可）</t>
    <rPh sb="0" eb="4">
      <t>セキニンチョシャ</t>
    </rPh>
    <rPh sb="5" eb="7">
      <t>バアイ</t>
    </rPh>
    <rPh sb="11" eb="13">
      <t>ダイイチ</t>
    </rPh>
    <rPh sb="14" eb="16">
      <t>ダイニ</t>
    </rPh>
    <rPh sb="16" eb="18">
      <t>チョシャ</t>
    </rPh>
    <rPh sb="19" eb="21">
      <t>チョウフク</t>
    </rPh>
    <rPh sb="21" eb="22">
      <t>カ</t>
    </rPh>
    <phoneticPr fontId="1"/>
  </si>
  <si>
    <t>発表年
（西暦）</t>
  </si>
  <si>
    <t>Impact　Factor</t>
    <phoneticPr fontId="1"/>
  </si>
  <si>
    <t>doi</t>
    <phoneticPr fontId="1"/>
  </si>
  <si>
    <t>番号</t>
    <rPh sb="0" eb="2">
      <t>バンゴウ</t>
    </rPh>
    <phoneticPr fontId="1"/>
  </si>
  <si>
    <t>論文名</t>
    <rPh sb="0" eb="3">
      <t>ロンブンメイ</t>
    </rPh>
    <phoneticPr fontId="1"/>
  </si>
  <si>
    <t>著者名</t>
  </si>
  <si>
    <t>著書名もしくは学術誌名</t>
    <phoneticPr fontId="1"/>
  </si>
  <si>
    <t>巻（号）、
最初と最後のページ</t>
    <phoneticPr fontId="1"/>
  </si>
  <si>
    <t>◎</t>
  </si>
  <si>
    <t>○</t>
  </si>
  <si>
    <t>……</t>
    <phoneticPr fontId="1"/>
  </si>
  <si>
    <t>○○○○○○○○…</t>
    <phoneticPr fontId="1"/>
  </si>
  <si>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,･････,･････,･････</t>
    </r>
    <phoneticPr fontId="1"/>
  </si>
  <si>
    <t>NATURE REVIEWS DRUG DISCOVERY</t>
  </si>
  <si>
    <t xml:space="preserve"> 62(2): 212-217.</t>
    <phoneticPr fontId="1"/>
  </si>
  <si>
    <t>●</t>
  </si>
  <si>
    <t>……</t>
  </si>
  <si>
    <t>◇◇◇◇◇◇◇◇…</t>
    <phoneticPr fontId="1"/>
  </si>
  <si>
    <r>
      <t>･････,</t>
    </r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</t>
    </r>
    <phoneticPr fontId="1"/>
  </si>
  <si>
    <t>Nature Reviews Clinical Oncology</t>
  </si>
  <si>
    <t>37(2): 115-121.</t>
    <phoneticPr fontId="1"/>
  </si>
  <si>
    <t>△△△△△△△△…</t>
    <phoneticPr fontId="1"/>
  </si>
  <si>
    <r>
      <t>･････,･････,･････,</t>
    </r>
    <r>
      <rPr>
        <u/>
        <sz val="12"/>
        <rFont val="ＭＳ 明朝"/>
        <family val="1"/>
        <charset val="128"/>
      </rPr>
      <t>･････</t>
    </r>
    <phoneticPr fontId="1"/>
  </si>
  <si>
    <t>著書名もしくは学術誌名</t>
  </si>
  <si>
    <t>巻（号）、
最初と最後のページ</t>
  </si>
  <si>
    <t>業　績　目　録　（学　会　発　表）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カイ</t>
    </rPh>
    <rPh sb="13" eb="14">
      <t>ハッ</t>
    </rPh>
    <rPh sb="15" eb="16">
      <t>ヒョウ</t>
    </rPh>
    <phoneticPr fontId="1"/>
  </si>
  <si>
    <t>発表者名（共同発表者を含む）、演題名、学会名及び発表年（西暦）の順に記入してください。</t>
    <rPh sb="0" eb="3">
      <t>ハッピョウシャ</t>
    </rPh>
    <rPh sb="3" eb="4">
      <t>メイ</t>
    </rPh>
    <rPh sb="5" eb="7">
      <t>キョウドウ</t>
    </rPh>
    <rPh sb="7" eb="10">
      <t>ハッピョウシャ</t>
    </rPh>
    <rPh sb="11" eb="12">
      <t>フク</t>
    </rPh>
    <rPh sb="15" eb="17">
      <t>エンダイ</t>
    </rPh>
    <rPh sb="17" eb="18">
      <t>メイ</t>
    </rPh>
    <rPh sb="19" eb="21">
      <t>ガッカイ</t>
    </rPh>
    <rPh sb="21" eb="22">
      <t>メイ</t>
    </rPh>
    <rPh sb="22" eb="23">
      <t>オヨ</t>
    </rPh>
    <rPh sb="24" eb="26">
      <t>ハッピョウ</t>
    </rPh>
    <rPh sb="26" eb="27">
      <t>ネン</t>
    </rPh>
    <rPh sb="28" eb="30">
      <t>セイレキ</t>
    </rPh>
    <rPh sb="32" eb="33">
      <t>ジュン</t>
    </rPh>
    <rPh sb="34" eb="36">
      <t>キニュウ</t>
    </rPh>
    <phoneticPr fontId="1"/>
  </si>
  <si>
    <t>業　績　目　録　（その他の業績）</t>
    <rPh sb="0" eb="1">
      <t>ギョウ</t>
    </rPh>
    <rPh sb="2" eb="3">
      <t>イサオ</t>
    </rPh>
    <rPh sb="4" eb="5">
      <t>メ</t>
    </rPh>
    <rPh sb="6" eb="7">
      <t>ロク</t>
    </rPh>
    <rPh sb="11" eb="12">
      <t>タ</t>
    </rPh>
    <rPh sb="13" eb="15">
      <t>ギョウセキ</t>
    </rPh>
    <phoneticPr fontId="1"/>
  </si>
  <si>
    <t>別紙様式５</t>
    <rPh sb="0" eb="2">
      <t>ベッシ</t>
    </rPh>
    <rPh sb="2" eb="4">
      <t>ヨウシキ</t>
    </rPh>
    <phoneticPr fontId="1"/>
  </si>
  <si>
    <t>業 績 数 の ま と め</t>
    <phoneticPr fontId="1"/>
  </si>
  <si>
    <t>＊</t>
    <phoneticPr fontId="1"/>
  </si>
  <si>
    <t>学術業績</t>
  </si>
  <si>
    <t>※青色セルには数式が入っています。</t>
    <rPh sb="1" eb="3">
      <t>アオイロ</t>
    </rPh>
    <rPh sb="7" eb="9">
      <t>スウシキ</t>
    </rPh>
    <rPh sb="10" eb="11">
      <t>ハイ</t>
    </rPh>
    <phoneticPr fontId="1"/>
  </si>
  <si>
    <t>合計</t>
    <rPh sb="0" eb="2">
      <t>ゴウケイ</t>
    </rPh>
    <phoneticPr fontId="1"/>
  </si>
  <si>
    <t>和文</t>
    <rPh sb="0" eb="2">
      <t>ワブン</t>
    </rPh>
    <phoneticPr fontId="1"/>
  </si>
  <si>
    <t>欧文</t>
    <rPh sb="0" eb="2">
      <t>オウブン</t>
    </rPh>
    <phoneticPr fontId="1"/>
  </si>
  <si>
    <t>　著書</t>
    <rPh sb="1" eb="3">
      <t>チョショ</t>
    </rPh>
    <phoneticPr fontId="1"/>
  </si>
  <si>
    <t>（単著）</t>
    <rPh sb="1" eb="3">
      <t>タンチョ</t>
    </rPh>
    <phoneticPr fontId="1"/>
  </si>
  <si>
    <t>（共著）</t>
    <rPh sb="1" eb="3">
      <t>キョウチョ</t>
    </rPh>
    <phoneticPr fontId="1"/>
  </si>
  <si>
    <t>（筆頭著者）</t>
    <rPh sb="1" eb="5">
      <t>ヒットウチョシャ</t>
    </rPh>
    <phoneticPr fontId="1"/>
  </si>
  <si>
    <t>　原著論文</t>
    <phoneticPr fontId="1"/>
  </si>
  <si>
    <t>　総説</t>
    <phoneticPr fontId="1"/>
  </si>
  <si>
    <t>　症例報告</t>
    <phoneticPr fontId="1"/>
  </si>
  <si>
    <t>　その他</t>
    <phoneticPr fontId="1"/>
  </si>
  <si>
    <t>※単著に計上したものは、</t>
    <phoneticPr fontId="1"/>
  </si>
  <si>
    <t>　筆頭著者には計上しないでください。</t>
    <phoneticPr fontId="1"/>
  </si>
  <si>
    <t>学会発表（筆頭演者のみ）</t>
    <phoneticPr fontId="1"/>
  </si>
  <si>
    <t>国際学会</t>
    <rPh sb="0" eb="4">
      <t>コクサイガッカイ</t>
    </rPh>
    <phoneticPr fontId="1"/>
  </si>
  <si>
    <t>国内学会</t>
    <rPh sb="0" eb="2">
      <t>コクナイ</t>
    </rPh>
    <rPh sb="2" eb="4">
      <t>ガッカイ</t>
    </rPh>
    <phoneticPr fontId="1"/>
  </si>
  <si>
    <t>特別講演等</t>
    <phoneticPr fontId="1"/>
  </si>
  <si>
    <t>シンポジウム等</t>
    <phoneticPr fontId="1"/>
  </si>
  <si>
    <t xml:space="preserve"> 一般講演</t>
    <phoneticPr fontId="1"/>
  </si>
  <si>
    <t>その他の業績</t>
    <phoneticPr fontId="1"/>
  </si>
  <si>
    <t>著　述</t>
    <phoneticPr fontId="1"/>
  </si>
  <si>
    <t>講演等</t>
    <phoneticPr fontId="1"/>
  </si>
  <si>
    <t>インパクトファクター</t>
    <phoneticPr fontId="1"/>
  </si>
  <si>
    <t>全 期 間</t>
  </si>
  <si>
    <t>全論文</t>
  </si>
  <si>
    <t>原　著</t>
  </si>
  <si>
    <t>総　説</t>
    <phoneticPr fontId="1"/>
  </si>
  <si>
    <t>症例報告</t>
  </si>
  <si>
    <t>その他</t>
  </si>
  <si>
    <t>合    計</t>
  </si>
  <si>
    <t>（論文数）</t>
  </si>
  <si>
    <t>第一著者</t>
  </si>
  <si>
    <t>第二著者</t>
  </si>
  <si>
    <t>責任著者</t>
  </si>
  <si>
    <t>最近５年間</t>
  </si>
  <si>
    <t>※最近5年間</t>
    <phoneticPr fontId="1"/>
  </si>
  <si>
    <t>～</t>
    <phoneticPr fontId="1"/>
  </si>
  <si>
    <t>※論文数　ｲﾝﾊﾟｸﾄﾌｧｸﾀｰの算出に用いた論文数</t>
    <phoneticPr fontId="1"/>
  </si>
  <si>
    <t>氏名</t>
    <rPh sb="0" eb="2">
      <t>シメイ</t>
    </rPh>
    <phoneticPr fontId="1"/>
  </si>
  <si>
    <t>別紙様式６</t>
    <rPh sb="0" eb="2">
      <t>ベッシ</t>
    </rPh>
    <rPh sb="2" eb="4">
      <t>ヨウシキ</t>
    </rPh>
    <phoneticPr fontId="1"/>
  </si>
  <si>
    <t>主 要 論 文 一 覧</t>
    <rPh sb="0" eb="1">
      <t>シュ</t>
    </rPh>
    <rPh sb="2" eb="3">
      <t>ヨウ</t>
    </rPh>
    <rPh sb="4" eb="5">
      <t>ロン</t>
    </rPh>
    <rPh sb="6" eb="7">
      <t>ブン</t>
    </rPh>
    <rPh sb="8" eb="9">
      <t>イチ</t>
    </rPh>
    <rPh sb="10" eb="11">
      <t>ラン</t>
    </rPh>
    <phoneticPr fontId="1"/>
  </si>
  <si>
    <t>別紙様式７</t>
    <rPh sb="0" eb="2">
      <t>ベッシ</t>
    </rPh>
    <rPh sb="2" eb="4">
      <t>ヨウシキ</t>
    </rPh>
    <phoneticPr fontId="1"/>
  </si>
  <si>
    <t>科　学　研　究　費　補　助　金　等</t>
    <rPh sb="0" eb="1">
      <t>カ</t>
    </rPh>
    <rPh sb="2" eb="3">
      <t>ガク</t>
    </rPh>
    <rPh sb="4" eb="5">
      <t>ケン</t>
    </rPh>
    <rPh sb="6" eb="7">
      <t>キワム</t>
    </rPh>
    <rPh sb="8" eb="9">
      <t>ヒ</t>
    </rPh>
    <rPh sb="10" eb="11">
      <t>ホ</t>
    </rPh>
    <rPh sb="12" eb="13">
      <t>スケ</t>
    </rPh>
    <rPh sb="14" eb="15">
      <t>キン</t>
    </rPh>
    <rPh sb="16" eb="17">
      <t>トウ</t>
    </rPh>
    <phoneticPr fontId="1"/>
  </si>
  <si>
    <t xml:space="preserve">日本学術振興会（旧文部科学省）、厚生労働省、その他の省庁、その他の研究助成金及び企業等からの共同研究資金等について、代表・分担の種別ごとに別葉とし、年代の古い順に記載すること。
内容は、年度、補助金等の名称、補助を受けた研究の題名、総額（直接経費）の順に改行して記入すること。
</t>
    <rPh sb="38" eb="39">
      <t>オヨ</t>
    </rPh>
    <rPh sb="40" eb="42">
      <t>キギョウ</t>
    </rPh>
    <rPh sb="42" eb="43">
      <t>トウ</t>
    </rPh>
    <rPh sb="46" eb="50">
      <t>キョウドウケンキュウ</t>
    </rPh>
    <rPh sb="50" eb="53">
      <t>シキントウ</t>
    </rPh>
    <phoneticPr fontId="1"/>
  </si>
  <si>
    <t>CA-A CANCER JOURNAL FOR CLINICIANS</t>
  </si>
  <si>
    <t>LANCET</t>
  </si>
  <si>
    <t>NEW ENGLAND JOURNAL OF MEDICINE</t>
  </si>
  <si>
    <t>BMJ-British Medical Journal</t>
  </si>
  <si>
    <t>NATURE REVIEWS MOLECULAR CELL BIOLOGY</t>
  </si>
  <si>
    <t>Nature Reviews Materials</t>
  </si>
  <si>
    <t>Nature Reviews Disease Primers</t>
  </si>
  <si>
    <t>NATURE REVIEWS CANCER</t>
  </si>
  <si>
    <t>MMWR Recommendations and Reports</t>
  </si>
  <si>
    <t>NATURE REVIEWS MICROBIOLOGY</t>
  </si>
  <si>
    <t>NATURE REVIEWS IMMUNOLOGY</t>
  </si>
  <si>
    <t>Foundations and Trends in Machine Learning</t>
  </si>
  <si>
    <t>JAMA-JOURNAL OF THE AMERICAN MEDICAL ASSOCIATION</t>
  </si>
  <si>
    <t>World Psychiatry</t>
  </si>
  <si>
    <t>NATURE MEDICINE</t>
  </si>
  <si>
    <t>ANNALS OF ONCOLOGY</t>
  </si>
  <si>
    <t>CHEMICAL REVIEWS</t>
  </si>
  <si>
    <t>NATURE</t>
  </si>
  <si>
    <t>Nature Reviews Methods Primers</t>
  </si>
  <si>
    <t>Nature Energy</t>
  </si>
  <si>
    <t>Nature Reviews Earth &amp; Environment</t>
  </si>
  <si>
    <t>CANCER CELL</t>
  </si>
  <si>
    <t>LANCET NEUROLOGY</t>
  </si>
  <si>
    <t>Nature Reviews Gastroenterology &amp; Hepatology</t>
  </si>
  <si>
    <t>REVIEWS OF MODERN PHYSICS</t>
  </si>
  <si>
    <t>CELL</t>
  </si>
  <si>
    <t>SCIENCE</t>
  </si>
  <si>
    <t>Nature Reviews Physics</t>
  </si>
  <si>
    <t>Lancet Diabetes &amp; Endocrinology</t>
  </si>
  <si>
    <t>eScience</t>
  </si>
  <si>
    <t>Nature Catalysis</t>
  </si>
  <si>
    <t>JOURNAL OF CLINICAL ONCOLOGY</t>
  </si>
  <si>
    <t>Nature Reviews Cardiology</t>
  </si>
  <si>
    <t>LANCET ONCOLOGY</t>
  </si>
  <si>
    <t>Signal Transduction and Targeted Therapy</t>
  </si>
  <si>
    <t>CHEMICAL SOCIETY REVIEWS</t>
  </si>
  <si>
    <t>NATURE REVIEWS GENETICS</t>
  </si>
  <si>
    <t>Lancet Respiratory Medicine</t>
  </si>
  <si>
    <t>Joule</t>
  </si>
  <si>
    <t>EUROPEAN HEART JOURNAL</t>
  </si>
  <si>
    <t>Nature Nanotechnology</t>
  </si>
  <si>
    <t>Nature Reviews Chemistry</t>
  </si>
  <si>
    <t>MMWR Surveillance Summaries</t>
  </si>
  <si>
    <t>NATURE MATERIALS</t>
  </si>
  <si>
    <t>LANCET INFECTIOUS DISEASES</t>
  </si>
  <si>
    <t>NATURE METHODS</t>
  </si>
  <si>
    <t>CIRCULATION</t>
  </si>
  <si>
    <t>ADVANCES IN PHYSICS</t>
  </si>
  <si>
    <t>Nature Electronics</t>
  </si>
  <si>
    <t>IEEE Communications Surveys and Tutorials</t>
  </si>
  <si>
    <t>PROGRESS IN MATERIALS SCIENCE</t>
  </si>
  <si>
    <t>Physiological Reviews</t>
  </si>
  <si>
    <t>Innovation</t>
  </si>
  <si>
    <t>NATURE BIOTECHNOLOGY</t>
  </si>
  <si>
    <t>Energy &amp; Environmental Science</t>
  </si>
  <si>
    <t>Nature Photonics</t>
  </si>
  <si>
    <t>PROGRESS IN ENERGY AND COMBUSTION SCIENCE</t>
  </si>
  <si>
    <t>NATURE GENETICS</t>
  </si>
  <si>
    <t>Nano-Micro Letters</t>
  </si>
  <si>
    <t>MATERIALS SCIENCE &amp; ENGINEERING R-REPORTS</t>
  </si>
  <si>
    <t>Nature Reviews Endocrinology</t>
  </si>
  <si>
    <t>Lancet Gastroenterology &amp; Hepatology</t>
  </si>
  <si>
    <t>Lancet Psychiatry</t>
  </si>
  <si>
    <t>Cancer Discovery</t>
  </si>
  <si>
    <t>Nature Climate Change</t>
  </si>
  <si>
    <t>Journal of Hematology &amp; Oncology</t>
  </si>
  <si>
    <t>INTENSIVE CARE MEDICINE</t>
  </si>
  <si>
    <t>Nature Reviews Rheumatology</t>
  </si>
  <si>
    <t>Advanced Powder Materials</t>
  </si>
  <si>
    <t>Nature Reviews Nephrology</t>
  </si>
  <si>
    <t>NATURE REVIEWS NEUROSCIENCE</t>
  </si>
  <si>
    <t>Electrochemical Energy Reviews</t>
  </si>
  <si>
    <t>Annual Review of Pathology-Mechanisms of Disease</t>
  </si>
  <si>
    <t>Nature Reviews Neurology</t>
  </si>
  <si>
    <t>CELL RESEARCH</t>
  </si>
  <si>
    <t>NATURE IMMUNOLOGY</t>
  </si>
  <si>
    <t>ASTRONOMY AND ASTROPHYSICS REVIEW</t>
  </si>
  <si>
    <t>Nature Biomedical Engineering</t>
  </si>
  <si>
    <t>Cell Metabolism</t>
  </si>
  <si>
    <t>Molecular Cancer</t>
  </si>
  <si>
    <t>ADVANCED MATERIALS</t>
  </si>
  <si>
    <t>eLight</t>
  </si>
  <si>
    <t>Annual Review of Immunology</t>
  </si>
  <si>
    <t>JOURNAL OF HEPATOLOGY</t>
  </si>
  <si>
    <t>Gastroenterology</t>
  </si>
  <si>
    <t>Living Reviews in Relativity</t>
  </si>
  <si>
    <t>Annual Review of Astronomy and Astrophysics</t>
  </si>
  <si>
    <t>Nature Sustainability</t>
  </si>
  <si>
    <t>Science Robotics</t>
  </si>
  <si>
    <t>PROGRESS IN POLYMER SCIENCE</t>
  </si>
  <si>
    <t>Immunity</t>
  </si>
  <si>
    <t>Lancet Public Health</t>
  </si>
  <si>
    <t>Annual Review of Fluid Mechanics</t>
  </si>
  <si>
    <t>EUROPEAN UROLOGY</t>
  </si>
  <si>
    <t>REVIEWS OF GEOPHYSICS</t>
  </si>
  <si>
    <t>Advances in Optics and Photonics</t>
  </si>
  <si>
    <t>JAMA Pediatrics</t>
  </si>
  <si>
    <t>FUNGAL DIVERSITY</t>
  </si>
  <si>
    <t>Interdisciplinary Materials</t>
  </si>
  <si>
    <t>Advanced Energy Materials</t>
  </si>
  <si>
    <t>Lancet Planetary Health</t>
  </si>
  <si>
    <t>PHYSICS REPORTS-REVIEW SECTION OF PHYSICS LETTERS</t>
  </si>
  <si>
    <t>ACM COMPUTING SURVEYS</t>
  </si>
  <si>
    <t>Lancet Digital Health</t>
  </si>
  <si>
    <t>iMeta</t>
  </si>
  <si>
    <t>Annual Review of Psychology</t>
  </si>
  <si>
    <t>Nature Food</t>
  </si>
  <si>
    <t>Nature Cancer</t>
  </si>
  <si>
    <t>PROCEEDINGS OF THE IEEE</t>
  </si>
  <si>
    <t>Advanced Composites and Hybrid Materials</t>
  </si>
  <si>
    <t>GUT</t>
  </si>
  <si>
    <t>Living Reviews in Solar Physics</t>
  </si>
  <si>
    <t>InfoMat</t>
  </si>
  <si>
    <t>JAMA Psychiatry</t>
  </si>
  <si>
    <t>Nature Human Behaviour</t>
  </si>
  <si>
    <t>JAMA Oncology</t>
  </si>
  <si>
    <t>JAMA Internal Medicine</t>
  </si>
  <si>
    <t>EnergyChem</t>
  </si>
  <si>
    <t>ENDOCRINE REVIEWS</t>
  </si>
  <si>
    <t>Cellular &amp; Molecular Immunology</t>
  </si>
  <si>
    <t>JOURNAL OF THE AMERICAN COLLEGE OF CARDIOLOGY</t>
  </si>
  <si>
    <t>Annual Review of Public Health</t>
  </si>
  <si>
    <t>Annual Review of Plant Biology</t>
  </si>
  <si>
    <t>NATURE NEUROSCIENCE</t>
  </si>
  <si>
    <t>Journal of Thoracic Oncology</t>
  </si>
  <si>
    <t>BLOOD</t>
  </si>
  <si>
    <t>Materials Today</t>
  </si>
  <si>
    <t>MMWR-MORBIDITY AND MORTALITY WEEKLY REPORT</t>
  </si>
  <si>
    <t>JAMA Neurology</t>
  </si>
  <si>
    <t>Lancet Microbe</t>
  </si>
  <si>
    <t>IEEE TRANSACTIONS ON PATTERN ANALYSIS AND MACHINE INTELLIGENCE</t>
  </si>
  <si>
    <t>Cell Host &amp; Microbe</t>
  </si>
  <si>
    <t>Light-Science &amp; Applications</t>
  </si>
  <si>
    <t>Advanced Photonics</t>
  </si>
  <si>
    <t>Nature Microbiology</t>
  </si>
  <si>
    <t>ANNALS OF THE RHEUMATIC DISEASES</t>
  </si>
  <si>
    <t>Applied Catalysis B-Environment and Energy</t>
  </si>
  <si>
    <t>COORDINATION CHEMISTRY REVIEWS</t>
  </si>
  <si>
    <t>Journal of Bioresources and Bioproducts</t>
  </si>
  <si>
    <t>INTERNATIONAL JOURNAL OF INFORMATION MANAGEMENT</t>
  </si>
  <si>
    <t>Cancer Communications</t>
  </si>
  <si>
    <t>Lancet Global Health</t>
  </si>
  <si>
    <t>Lancet Child &amp; Adolescent Health</t>
  </si>
  <si>
    <t>Cell Stem Cell</t>
  </si>
  <si>
    <t>ANNALS OF INTERNAL MEDICINE</t>
  </si>
  <si>
    <t>ACS Energy Letters</t>
  </si>
  <si>
    <t>Carbon Energy</t>
  </si>
  <si>
    <t>Kidney International Supplements</t>
  </si>
  <si>
    <t>AMERICAN JOURNAL OF RESPIRATORY AND CRITICAL CARE MEDICINE</t>
  </si>
  <si>
    <t>ACADEMY OF MANAGEMENT REVIEW</t>
  </si>
  <si>
    <t>PHARMACOLOGICAL REVIEWS</t>
  </si>
  <si>
    <t>Nature Metabolism</t>
  </si>
  <si>
    <t>Nature Chemistry</t>
  </si>
  <si>
    <t>CLINICAL MICROBIOLOGY REVIEWS</t>
  </si>
  <si>
    <t>Chem</t>
  </si>
  <si>
    <t>REPORTS ON PROGRESS IN PHYSICS</t>
  </si>
  <si>
    <t>Energy Storage Materials</t>
  </si>
  <si>
    <t>Nature Machine Intelligence</t>
  </si>
  <si>
    <t>Science Bulletin</t>
  </si>
  <si>
    <t>PROGRESS IN RETINAL AND EYE RESEARCH</t>
  </si>
  <si>
    <t>SusMat</t>
  </si>
  <si>
    <t>Journal of Advanced Ceramics</t>
  </si>
  <si>
    <t>ADVANCED FUNCTIONAL MATERIALS</t>
  </si>
  <si>
    <t>Matter</t>
  </si>
  <si>
    <t>Psychological Science in the Public Interest</t>
  </si>
  <si>
    <t>Nature Physics</t>
  </si>
  <si>
    <t>Bioactive Materials</t>
  </si>
  <si>
    <t>Annual Review of Clinical Psychology</t>
  </si>
  <si>
    <t>Science Immunology</t>
  </si>
  <si>
    <t>PERIODONTOLOGY 2000</t>
  </si>
  <si>
    <t>Nature Synthesis</t>
  </si>
  <si>
    <t>TRENDS IN PLANT SCIENCE</t>
  </si>
  <si>
    <t>PSYCHOLOGICAL BULLETIN</t>
  </si>
  <si>
    <t>Computational Visual Media</t>
  </si>
  <si>
    <t>NATURE CELL BIOLOGY</t>
  </si>
  <si>
    <t>Advanced Fiber Materials</t>
  </si>
  <si>
    <t>IEEE Reviews in Biomedical Engineering</t>
  </si>
  <si>
    <t>Molecular Plant</t>
  </si>
  <si>
    <t>AMERICAN JOURNAL OF BIOETHICS</t>
  </si>
  <si>
    <t>EUROPEAN RESPIRATORY JOURNAL</t>
  </si>
  <si>
    <t>Nature Aging</t>
  </si>
  <si>
    <t>EUROPEAN JOURNAL OF HEART FAILURE</t>
  </si>
  <si>
    <t>Nature Reviews Psychology</t>
  </si>
  <si>
    <t>Nano Energy</t>
  </si>
  <si>
    <t>Wiley Interdisciplinary Reviews-Computational Molecular Science</t>
  </si>
  <si>
    <t>INTERNATIONAL MATERIALS REVIEWS</t>
  </si>
  <si>
    <t>NUCLEIC ACIDS RESEARCH</t>
  </si>
  <si>
    <t>Military Medical Research</t>
  </si>
  <si>
    <t>TRENDS IN COGNITIVE SCIENCES</t>
  </si>
  <si>
    <t>TRENDS IN ECOLOGY &amp; EVOLUTION</t>
  </si>
  <si>
    <t>ACCOUNTS OF CHEMICAL RESEARCH</t>
  </si>
  <si>
    <t>BEHAVIORAL AND BRAIN SCIENCES</t>
  </si>
  <si>
    <t>CIRCULATION RESEARCH</t>
  </si>
  <si>
    <t>NEURO-ONCOLOGY</t>
  </si>
  <si>
    <t>ACTA NUMERICA</t>
  </si>
  <si>
    <t>PSYCHOTHERAPY AND PSYCHOSOMATICS</t>
  </si>
  <si>
    <t>National Science Review</t>
  </si>
  <si>
    <t>JOURNAL OF THE ROYAL SOCIETY OF MEDICINE</t>
  </si>
  <si>
    <t>RENEWABLE &amp; SUSTAINABLE ENERGY REVIEWS</t>
  </si>
  <si>
    <t>IEEE Geoscience and Remote Sensing Magazine</t>
  </si>
  <si>
    <t>ANGEWANDTE CHEMIE-INTERNATIONAL EDITION</t>
  </si>
  <si>
    <t>International Journal of Extreme Manufacturing</t>
  </si>
  <si>
    <t>ADVANCES IN COLLOID AND INTERFACE SCIENCE</t>
  </si>
  <si>
    <t>JAMA Surgery</t>
  </si>
  <si>
    <t>Nature Plants</t>
  </si>
  <si>
    <t>Science Translational Medicine</t>
  </si>
  <si>
    <t>Journal of Magnesium and Alloys</t>
  </si>
  <si>
    <t>Annual Review of Physiology</t>
  </si>
  <si>
    <t>DRUG RESISTANCE UPDATES</t>
  </si>
  <si>
    <t>ACS Nano</t>
  </si>
  <si>
    <t>Nature Geoscience</t>
  </si>
  <si>
    <t>PhotoniX</t>
  </si>
  <si>
    <t>Chinese Journal of Catalysis</t>
  </si>
  <si>
    <t>Advances in Methods and Practices in Psychological Science</t>
  </si>
  <si>
    <t>Journal of Innovation &amp; Knowledge</t>
  </si>
  <si>
    <t>Journal of Extracellular Vesicles</t>
  </si>
  <si>
    <t>Annual Review of Environment and Resources</t>
  </si>
  <si>
    <t>Lancet Haematology</t>
  </si>
  <si>
    <t>Opto-Electronic Advances</t>
  </si>
  <si>
    <t>IEEE-CAA Journal of Automatica Sinica</t>
  </si>
  <si>
    <t>SmartMat</t>
  </si>
  <si>
    <t>ADVANCED DRUG DELIVERY REVIEWS</t>
  </si>
  <si>
    <t>AMERICAN JOURNAL OF PSYCHIATRY</t>
  </si>
  <si>
    <t>Molecular Neurodegeneration</t>
  </si>
  <si>
    <t>TRENDS IN FOOD SCIENCE &amp; TECHNOLOGY</t>
  </si>
  <si>
    <t>eTransportation</t>
  </si>
  <si>
    <t>Annual Review of Medicine</t>
  </si>
  <si>
    <t>One Earth</t>
  </si>
  <si>
    <t>Lancet Rheumatology</t>
  </si>
  <si>
    <t>Annual Review of Entomology</t>
  </si>
  <si>
    <t>Environmental Chemistry Letters</t>
  </si>
  <si>
    <t>Energy Material Advances</t>
  </si>
  <si>
    <t>KIDNEY INTERNATIONAL</t>
  </si>
  <si>
    <t>DIABETES CARE</t>
  </si>
  <si>
    <t>HUMAN REPRODUCTION UPDATE</t>
  </si>
  <si>
    <t>Acta Pharmaceutica Sinica B</t>
  </si>
  <si>
    <t>Information Fusion</t>
  </si>
  <si>
    <t>Journal of the National Comprehensive Cancer Network</t>
  </si>
  <si>
    <t>JAMA Cardiology</t>
  </si>
  <si>
    <t>Neuron</t>
  </si>
  <si>
    <t>Nature Communications</t>
  </si>
  <si>
    <t>TRENDS IN NEUROSCIENCES</t>
  </si>
  <si>
    <t>Autophagy</t>
  </si>
  <si>
    <t>Journal of the American Chemical Society</t>
  </si>
  <si>
    <t>Molecular Cell</t>
  </si>
  <si>
    <t>PROGRESS IN PARTICLE AND NUCLEAR PHYSICS</t>
  </si>
  <si>
    <t>Biofuel Research Journal-BRJ</t>
  </si>
  <si>
    <t>Annual Review of Organizational Psychology and Organizational Behavior</t>
  </si>
  <si>
    <t>Academy of Management Annals</t>
  </si>
  <si>
    <t>Bone Research</t>
  </si>
  <si>
    <t>JOURNAL OF INFECTION</t>
  </si>
  <si>
    <t>Annual Review of Marine Science</t>
  </si>
  <si>
    <t>EDUCATIONAL PSYCHOLOGIST</t>
  </si>
  <si>
    <t>Trends in Cancer</t>
  </si>
  <si>
    <t>Advanced Science</t>
  </si>
  <si>
    <t>TRENDS IN BIOTECHNOLOGY</t>
  </si>
  <si>
    <t>Annual Review of Condensed Matter Physics</t>
  </si>
  <si>
    <t>STUDIES IN MYCOLOGY</t>
  </si>
  <si>
    <t>Nature Ecology &amp; Evolution</t>
  </si>
  <si>
    <t>Environmental Science and Ecotechnology</t>
  </si>
  <si>
    <t>INTERNATIONAL JOURNAL OF MACHINE TOOLS &amp; MANUFACTURE</t>
  </si>
  <si>
    <t>IEEE Transactions on Intelligent Vehicles</t>
  </si>
  <si>
    <t>Accounts of Materials Research</t>
  </si>
  <si>
    <t>Clinical and Molecular Hepatology</t>
  </si>
  <si>
    <t>Journal of Energy Chemistry</t>
  </si>
  <si>
    <t>PROGRESS IN LIPID RESEARCH</t>
  </si>
  <si>
    <t>TRENDS IN MICROBIOLOGY</t>
  </si>
  <si>
    <t>Trends in Chemistry</t>
  </si>
  <si>
    <t>TRENDS IN PHARMACOLOGICAL SCIENCES</t>
  </si>
  <si>
    <t>Small Structures</t>
  </si>
  <si>
    <t>Aggregate</t>
  </si>
  <si>
    <t>IEEE JOURNAL ON SELECTED AREAS IN COMMUNICATIONS</t>
  </si>
  <si>
    <t>Microbiome</t>
  </si>
  <si>
    <t>CLINICAL PSYCHOLOGY REVIEW</t>
  </si>
  <si>
    <t>CELL DEATH AND DIFFERENTIATION</t>
  </si>
  <si>
    <t>Physics of Life Reviews</t>
  </si>
  <si>
    <t>TRENDS IN GENETICS</t>
  </si>
  <si>
    <t>Lancet Regional Health-Europe</t>
  </si>
  <si>
    <t>Energy Economics</t>
  </si>
  <si>
    <t>JACC: CardioOncology</t>
  </si>
  <si>
    <t>Protein &amp; Cell</t>
  </si>
  <si>
    <t>Nano Convergence</t>
  </si>
  <si>
    <t>Lancet Healthy Longevity</t>
  </si>
  <si>
    <t>Chemical Engineering Journal</t>
  </si>
  <si>
    <t>JOURNAL OF CLINICAL INVESTIGATION</t>
  </si>
  <si>
    <t>Nature Astronomy</t>
  </si>
  <si>
    <t>Computer Science Review</t>
  </si>
  <si>
    <t>OPHTHALMOLOGY</t>
  </si>
  <si>
    <t>Nano Today</t>
  </si>
  <si>
    <t>Nature Protocols</t>
  </si>
  <si>
    <t>Alzheimers &amp; Dementia</t>
  </si>
  <si>
    <t>ACS Central Science</t>
  </si>
  <si>
    <t>Biochar</t>
  </si>
  <si>
    <t>Advances in Applied Energy</t>
  </si>
  <si>
    <t>TRENDS IN IMMUNOLOGY</t>
  </si>
  <si>
    <t>HEPATOLOGY</t>
  </si>
  <si>
    <t>DRUGS</t>
  </si>
  <si>
    <t>Nature Chemical Biology</t>
  </si>
  <si>
    <t>Journal of Ocean Engineering and Science</t>
  </si>
  <si>
    <t>Cell Discovery</t>
  </si>
  <si>
    <t>Small</t>
  </si>
  <si>
    <t>Energy &amp; Environmental Materials</t>
  </si>
  <si>
    <t>TRENDS IN CELL BIOLOGY</t>
  </si>
  <si>
    <t>CANADIAN MEDICAL ASSOCIATION JOURNAL</t>
  </si>
  <si>
    <t>TECHNOLOGICAL FORECASTING AND SOCIAL CHANGE</t>
  </si>
  <si>
    <t>Blood Cancer Journal</t>
  </si>
  <si>
    <t>Med</t>
  </si>
  <si>
    <t>JOURNAL OF THE AMERICAN ACADEMY OF DERMATOLOGY</t>
  </si>
  <si>
    <t>JACC-Cardiovascular Imaging</t>
  </si>
  <si>
    <t>JOURNAL OF EXPERIMENTAL MEDICINE</t>
  </si>
  <si>
    <t>BIOMATERIALS</t>
  </si>
  <si>
    <t>Lancet HIV</t>
  </si>
  <si>
    <t>LEUKEMIA</t>
  </si>
  <si>
    <t>TRENDS IN MOLECULAR MEDICINE</t>
  </si>
  <si>
    <t>Annual Review of Biomedical Engineering</t>
  </si>
  <si>
    <t>JOURNAL OF PHOTOCHEMISTRY AND PHOTOBIOLOGY C-PHOTOCHEMISTRY REVIEWS</t>
  </si>
  <si>
    <t>COMPOSITES PART B-ENGINEERING</t>
  </si>
  <si>
    <t>ALLERGY</t>
  </si>
  <si>
    <t>Nano Materials Science</t>
  </si>
  <si>
    <t>Annual Review of Nutrition</t>
  </si>
  <si>
    <t>International Journal of Surgery</t>
  </si>
  <si>
    <t>Analytic Methods in Accident Research</t>
  </si>
  <si>
    <t>NATURE STRUCTURAL &amp; MOLECULAR BIOLOGY</t>
  </si>
  <si>
    <t>Communications in Transportation Research</t>
  </si>
  <si>
    <t>Business Strategy and the Environment</t>
  </si>
  <si>
    <t>CANCER RESEARCH</t>
  </si>
  <si>
    <t>AGEING RESEARCH REVIEWS</t>
  </si>
  <si>
    <t>AMERICAN PSYCHOLOGIST</t>
  </si>
  <si>
    <t>npj Digital Medicine</t>
  </si>
  <si>
    <t>Theranostics</t>
  </si>
  <si>
    <t>Resources Environment and Sustainability</t>
  </si>
  <si>
    <t>Applied Computing and Informatics</t>
  </si>
  <si>
    <t>npj Flexible Electronics</t>
  </si>
  <si>
    <t>JOURNAL OF MANUFACTURING SYSTEMS</t>
  </si>
  <si>
    <t>Gut Microbes</t>
  </si>
  <si>
    <t>JOURNAL OF HAZARDOUS MATERIALS</t>
  </si>
  <si>
    <t>Materials Horizons</t>
  </si>
  <si>
    <t>Applied Mechanics Reviews</t>
  </si>
  <si>
    <t>CURRENT OPINION IN SOLID STATE &amp; MATERIALS SCIENCE</t>
  </si>
  <si>
    <t>RADIOLOGY</t>
  </si>
  <si>
    <t>SEMINARS IN CANCER BIOLOGY</t>
  </si>
  <si>
    <t>Nature Reviews Urology</t>
  </si>
  <si>
    <t>MOLECULAR THERAPY</t>
  </si>
  <si>
    <t>Annual Review of Neuroscience</t>
  </si>
  <si>
    <t>Annual Review of Biochemistry</t>
  </si>
  <si>
    <t>BIOTECHNOLOGY ADVANCES</t>
  </si>
  <si>
    <t>Nature Computational Science</t>
  </si>
  <si>
    <t>PHARMACOLOGY &amp; THERAPEUTICS</t>
  </si>
  <si>
    <t>Materials Futures</t>
  </si>
  <si>
    <t>COMPREHENSIVE REVIEWS IN FOOD SCIENCE AND FOOD SAFETY</t>
  </si>
  <si>
    <t>BRAIN</t>
  </si>
  <si>
    <t>Journal of Hospitality Marketing &amp; Management</t>
  </si>
  <si>
    <t>Applied Physics Reviews</t>
  </si>
  <si>
    <t>HemaSphere</t>
  </si>
  <si>
    <t>BRITISH JOURNAL OF SPORTS MEDICINE</t>
  </si>
  <si>
    <t>GigaScience</t>
  </si>
  <si>
    <t>TRAC-TRENDS IN ANALYTICAL CHEMISTRY</t>
  </si>
  <si>
    <t>Energy Materials</t>
  </si>
  <si>
    <t>International Journal of Mining Science and Technology</t>
  </si>
  <si>
    <t>Qualitative Psychology</t>
  </si>
  <si>
    <t>JACC-Cardiovascular Interventions</t>
  </si>
  <si>
    <t>IEEE TRANSACTIONS ON EVOLUTIONARY COMPUTATION</t>
  </si>
  <si>
    <t>Science Advances</t>
  </si>
  <si>
    <t>Blood Cancer Discovery</t>
  </si>
  <si>
    <t>IEEE Transactions on Industrial Informatics</t>
  </si>
  <si>
    <t>Cell Reports Medicine</t>
  </si>
  <si>
    <t>NEW ASTRONOMY REVIEWS</t>
  </si>
  <si>
    <t>ACS Catalysis</t>
  </si>
  <si>
    <t>TRENDS IN BIOCHEMICAL SCIENCES</t>
  </si>
  <si>
    <t>Annual Review of Physical Chemistry</t>
  </si>
  <si>
    <t>Physical Review X</t>
  </si>
  <si>
    <t>INTERNATIONAL JOURNAL OF COMPUTER VISION</t>
  </si>
  <si>
    <t>Clinical Gastroenterology and Hepatology</t>
  </si>
  <si>
    <t>Liver Cancer</t>
  </si>
  <si>
    <t>JAMA Dermatology</t>
  </si>
  <si>
    <t>JOURNAL OF ECONOMIC LITERATURE</t>
  </si>
  <si>
    <t>ENDOSCOPY</t>
  </si>
  <si>
    <t>Industrial and Organizational Psychology-Perspectives on Science and Practice</t>
  </si>
  <si>
    <t>JOURNAL OF MARKETING</t>
  </si>
  <si>
    <t>WATER RESEARCH</t>
  </si>
  <si>
    <t>GENOMICS PROTEOMICS &amp; BIOINFORMATICS</t>
  </si>
  <si>
    <t>Chem Catalysis</t>
  </si>
  <si>
    <t>PROGRESS IN AEROSPACE SCIENCES</t>
  </si>
  <si>
    <t>Progress in Energy</t>
  </si>
  <si>
    <t>Arthritis &amp; Rheumatology</t>
  </si>
  <si>
    <t>Journal of Advanced Research</t>
  </si>
  <si>
    <t>JOURNAL OF ALLERGY AND CLINICAL IMMUNOLOGY</t>
  </si>
  <si>
    <t>JOURNAL OF EXPERIMENTAL &amp; CLINICAL CANCER RESEARCH</t>
  </si>
  <si>
    <t>TRENDS IN ENDOCRINOLOGY AND METABOLISM</t>
  </si>
  <si>
    <t>Annual Review of Cell and Developmental Biology</t>
  </si>
  <si>
    <t>CRITICAL REVIEWS IN ENVIRONMENTAL SCIENCE AND TECHNOLOGY</t>
  </si>
  <si>
    <t>ENDOCRINE PATHOLOGY</t>
  </si>
  <si>
    <t>Annual Review of Earth and Planetary Sciences</t>
  </si>
  <si>
    <t>Earth System Science Data</t>
  </si>
  <si>
    <t>Journal of Materials Science &amp; Technology</t>
  </si>
  <si>
    <t>PLANT BIOTECHNOLOGY JOURNAL</t>
  </si>
  <si>
    <t>Annual Review of Control Robotics and Autonomous Systems</t>
  </si>
  <si>
    <t>Annual Review of Pharmacology and Toxicology</t>
  </si>
  <si>
    <t>Journal of Business Logistics</t>
  </si>
  <si>
    <t>SLEEP MEDICINE REVIEWS</t>
  </si>
  <si>
    <t>RESOURCES CONSERVATION AND RECYCLING</t>
  </si>
  <si>
    <t>Small Science</t>
  </si>
  <si>
    <t>Annual Review of Ecology Evolution and Systematics</t>
  </si>
  <si>
    <t>QUARTERLY JOURNAL OF ECONOMICS</t>
  </si>
  <si>
    <t>COMMUNICATIONS OF THE ACM</t>
  </si>
  <si>
    <t>TECHNOVATION</t>
  </si>
  <si>
    <t>Cell Genomics</t>
  </si>
  <si>
    <t>REMOTE SENSING OF ENVIRONMENT</t>
  </si>
  <si>
    <t>Trends in Environmental Analytical Chemistry</t>
  </si>
  <si>
    <t>Polymer Reviews</t>
  </si>
  <si>
    <t>Statistics Surveys</t>
  </si>
  <si>
    <t>BRITISH JOURNAL OF DERMATOLOGY</t>
  </si>
  <si>
    <t>BIOLOGICAL REVIEWS</t>
  </si>
  <si>
    <t>MOLECULAR BIOLOGY AND EVOLUTION</t>
  </si>
  <si>
    <t>Journal of Retailing and Consumer Services</t>
  </si>
  <si>
    <t>FOOD HYDROCOLLOIDS</t>
  </si>
  <si>
    <t>Tourism Management</t>
  </si>
  <si>
    <t>IEEE WIRELESS COMMUNICATIONS</t>
  </si>
  <si>
    <t>CLINICAL MICROBIOLOGY AND INFECTION</t>
  </si>
  <si>
    <t>Sustainable Production and Consumption</t>
  </si>
  <si>
    <t>METABOLISM-CLINICAL AND EXPERIMENTAL</t>
  </si>
  <si>
    <t>CEMENT AND CONCRETE RESEARCH</t>
  </si>
  <si>
    <t>MEDICINAL RESEARCH REVIEWS</t>
  </si>
  <si>
    <t>ENVIRONMENTAL SCIENCE &amp; TECHNOLOGY</t>
  </si>
  <si>
    <t>International Journal of Oral Science</t>
  </si>
  <si>
    <t>SIAM REVIEW</t>
  </si>
  <si>
    <t>ISME Journal</t>
  </si>
  <si>
    <t>GLOBAL CHANGE BIOLOGY</t>
  </si>
  <si>
    <t>Translational Neurodegeneration</t>
  </si>
  <si>
    <t>THORAX</t>
  </si>
  <si>
    <t>IEEE TRANSACTIONS ON IMAGE PROCESSING</t>
  </si>
  <si>
    <t>EARTH-SCIENCE REVIEWS</t>
  </si>
  <si>
    <t>CEMENT &amp; CONCRETE COMPOSITES</t>
  </si>
  <si>
    <t>Journal of Materials Chemistry A</t>
  </si>
  <si>
    <t>ACTA PHYSICO-CHIMICA SINICA</t>
  </si>
  <si>
    <t>IEEE TRANSACTIONS ON FUZZY SYSTEMS</t>
  </si>
  <si>
    <t>MEDICAL IMAGE ANALYSIS</t>
  </si>
  <si>
    <t>DEVELOPMENTAL CELL</t>
  </si>
  <si>
    <t>BIOSENSORS &amp; BIOELECTRONICS</t>
  </si>
  <si>
    <t>Carbohydrate Polymers</t>
  </si>
  <si>
    <t>Asian Journal of Pharmaceutical Sciences</t>
  </si>
  <si>
    <t>Redox Biology</t>
  </si>
  <si>
    <t>MedComm</t>
  </si>
  <si>
    <t>Green Energy &amp; Environment</t>
  </si>
  <si>
    <t>ARTIFICIAL INTELLIGENCE REVIEW</t>
  </si>
  <si>
    <t>EcoMat</t>
  </si>
  <si>
    <t>Small Methods</t>
  </si>
  <si>
    <t>ISPRS JOURNAL OF PHOTOGRAMMETRY AND REMOTE SENSING</t>
  </si>
  <si>
    <t>JOURNAL OF NANOBIOTECHNOLOGY</t>
  </si>
  <si>
    <t>Annual Review of Food Science and Technology</t>
  </si>
  <si>
    <t>Annual Review of Materials Research</t>
  </si>
  <si>
    <t>AMERICAN ECONOMIC REVIEW</t>
  </si>
  <si>
    <t>Perspectives on Psychological Science</t>
  </si>
  <si>
    <t>JAMA Network Open</t>
  </si>
  <si>
    <t>PLOS MEDICINE</t>
  </si>
  <si>
    <t>International Journal of Transgender Health</t>
  </si>
  <si>
    <t>Journal of Business Research</t>
  </si>
  <si>
    <t>JOURNAL OF CONTROLLED RELEASE</t>
  </si>
  <si>
    <t>Sustainable Cities and Society</t>
  </si>
  <si>
    <t>Cyborg and Bionic Systems</t>
  </si>
  <si>
    <t>CARBON</t>
  </si>
  <si>
    <t>npj Clean Water</t>
  </si>
  <si>
    <t>ANNALS OF TOURISM RESEARCH</t>
  </si>
  <si>
    <t>Genome Medicine</t>
  </si>
  <si>
    <t>JOURNAL OF FINANCIAL ECONOMICS</t>
  </si>
  <si>
    <t>CARDIOVASCULAR RESEARCH</t>
  </si>
  <si>
    <t>CLINICAL CANCER RESEARCH</t>
  </si>
  <si>
    <t>Journal of Industrial Information Integration</t>
  </si>
  <si>
    <t>Pulmonology</t>
  </si>
  <si>
    <t>Annual Review of Biophysics</t>
  </si>
  <si>
    <t>Science China-Chemistry</t>
  </si>
  <si>
    <t>Carbon Capture Science &amp; Technology</t>
  </si>
  <si>
    <t>JOURNAL OF THE AMERICAN SOCIETY OF NEPHROLOGY</t>
  </si>
  <si>
    <t>JACC-Heart Failure</t>
  </si>
  <si>
    <t>Journal for ImmunoTherapy of Cancer</t>
  </si>
  <si>
    <t>Additive Manufacturing</t>
  </si>
  <si>
    <t>ENVIRONMENT INTERNATIONAL</t>
  </si>
  <si>
    <t>IEEE Computational Intelligence Magazine</t>
  </si>
  <si>
    <t>IEEE Transactions on Neural Networks and Learning Systems</t>
  </si>
  <si>
    <t>Journal of Supply Chain Management</t>
  </si>
  <si>
    <t>Virtual and Physical Prototyping</t>
  </si>
  <si>
    <t>NATURAL PRODUCT REPORTS</t>
  </si>
  <si>
    <t>Journal of High Energy Astrophysics</t>
  </si>
  <si>
    <t>TECHNOLOGY IN SOCIETY</t>
  </si>
  <si>
    <t>Engineering</t>
  </si>
  <si>
    <t>GENOME BIOLOGY</t>
  </si>
  <si>
    <t>EDUCATIONAL PSYCHOLOGY REVIEW</t>
  </si>
  <si>
    <t>ENVIRONMENTAL HEALTH PERSPECTIVES</t>
  </si>
  <si>
    <t>European Review of Social Psychology</t>
  </si>
  <si>
    <t>Facta Universitatis-Series Mechanical Engineering</t>
  </si>
  <si>
    <t>AMERICAN JOURNAL OF HEMATOLOGY</t>
  </si>
  <si>
    <t>JOURNAL OF PRODUCT INNOVATION MANAGEMENT</t>
  </si>
  <si>
    <t>APPLIED ENERGY</t>
  </si>
  <si>
    <t>FEMS MICROBIOLOGY REVIEWS</t>
  </si>
  <si>
    <t>Mycosphere</t>
  </si>
  <si>
    <t>Eurosurveillance</t>
  </si>
  <si>
    <t>International Journal of Hospitality Management</t>
  </si>
  <si>
    <t>PLANT CELL</t>
  </si>
  <si>
    <t>JNCI-Journal of the National Cancer Institute</t>
  </si>
  <si>
    <t>Materials Today Physics</t>
  </si>
  <si>
    <t>FRONTIERS IN ECOLOGY AND THE ENVIRONMENT</t>
  </si>
  <si>
    <t>Molecular Horticulture</t>
  </si>
  <si>
    <t>Advanced Healthcare Materials</t>
  </si>
  <si>
    <t>CLINICAL NUCLEAR MEDICINE</t>
  </si>
  <si>
    <t>Autism in Adulthood</t>
  </si>
  <si>
    <t>Journal of Econometrics</t>
  </si>
  <si>
    <t>SUSTAINABLE DEVELOPMENT</t>
  </si>
  <si>
    <t>ENERGY CONVERSION AND MANAGEMENT</t>
  </si>
  <si>
    <t>ACS Materials Letters</t>
  </si>
  <si>
    <t>Advanced Industrial and Engineering Polymer Research</t>
  </si>
  <si>
    <t>Family Business Review</t>
  </si>
  <si>
    <t>SOIL BIOLOGY &amp; BIOCHEMISTRY</t>
  </si>
  <si>
    <t>Environmental Impact Assessment Review</t>
  </si>
  <si>
    <t>INTERNATIONAL JOURNAL OF PRODUCTION ECONOMICS</t>
  </si>
  <si>
    <t>JOURNAL OF SERVICE RESEARCH</t>
  </si>
  <si>
    <t>Laser &amp; Photonics Reviews</t>
  </si>
  <si>
    <t>Global Food Security-Agriculture Policy Economics and Environment</t>
  </si>
  <si>
    <t>Journal of Cleaner Production</t>
  </si>
  <si>
    <t>BMJ Evidence-Based Medicine</t>
  </si>
  <si>
    <t>Annual Review of Political Science</t>
  </si>
  <si>
    <t>Journal of Physiotherapy</t>
  </si>
  <si>
    <t>Journal of Sport and Health Science</t>
  </si>
  <si>
    <t>EBioMedicine</t>
  </si>
  <si>
    <t>Radiologia Medica</t>
  </si>
  <si>
    <t>AMERICAN JOURNAL OF PUBLIC HEALTH</t>
  </si>
  <si>
    <t>BIORESOURCE TECHNOLOGY</t>
  </si>
  <si>
    <t>BIOCHIMICA ET BIOPHYSICA ACTA-REVIEWS ON CANCER</t>
  </si>
  <si>
    <t>ARCHIVES OF COMPUTATIONAL METHODS IN ENGINEERING</t>
  </si>
  <si>
    <t>VIEW</t>
  </si>
  <si>
    <t>Educational Research Review</t>
  </si>
  <si>
    <t>EClinicalMedicine</t>
  </si>
  <si>
    <t>IEEE Transactions on Affective Computing</t>
  </si>
  <si>
    <t>MOLECULAR PSYCHIATRY</t>
  </si>
  <si>
    <t>Biological Psychiatry</t>
  </si>
  <si>
    <t>Journal of Research in Interactive Marketing</t>
  </si>
  <si>
    <t>AUTOMATION IN CONSTRUCTION</t>
  </si>
  <si>
    <t>JAMA Health Forum</t>
  </si>
  <si>
    <t>NANO LETTERS</t>
  </si>
  <si>
    <t>Nano Research</t>
  </si>
  <si>
    <t>CANCER TREATMENT REVIEWS</t>
  </si>
  <si>
    <t>RARE METALS</t>
  </si>
  <si>
    <t>Energy and AI</t>
  </si>
  <si>
    <t>PERSOONIA</t>
  </si>
  <si>
    <t>ACADEMY OF MANAGEMENT JOURNAL</t>
  </si>
  <si>
    <t>CHEST</t>
  </si>
  <si>
    <t>JOURNAL OF THE ACADEMY OF MARKETING SCIENCE</t>
  </si>
  <si>
    <t>JHEP Reports</t>
  </si>
  <si>
    <t>Journal of Family Business Strategy</t>
  </si>
  <si>
    <t>Current Obesity Reports</t>
  </si>
  <si>
    <t>EMBO JOURNAL</t>
  </si>
  <si>
    <t>EXPERIMENTAL AND MOLECULAR MEDICINE</t>
  </si>
  <si>
    <t>Biomarker Research</t>
  </si>
  <si>
    <t>TRANSPORT REVIEWS</t>
  </si>
  <si>
    <t>AMERICAN JOURNAL OF KIDNEY DISEASES</t>
  </si>
  <si>
    <t>IEEE SIGNAL PROCESSING MAGAZINE</t>
  </si>
  <si>
    <t>Nature Cardiovascular Research</t>
  </si>
  <si>
    <t>JOURNAL OF APPLIED PSYCHOLOGY</t>
  </si>
  <si>
    <t>MONOGRAPHS OF THE SOCIETY FOR RESEARCH IN CHILD DEVELOPMENT</t>
  </si>
  <si>
    <t>PROCEEDINGS OF THE NATIONAL ACADEMY OF SCIENCES OF THE UNITED STATES OF AMERICA</t>
  </si>
  <si>
    <t>Journal of International Financial Management &amp; Accounting</t>
  </si>
  <si>
    <t>INTERNATIONAL JOURNAL OF PLASTICITY</t>
  </si>
  <si>
    <t>Journal of Rock Mechanics and Geotechnical Engineering</t>
  </si>
  <si>
    <t>IEEE Transactions on Cybernetics</t>
  </si>
  <si>
    <t>Journal of Cachexia Sarcopenia and Muscle</t>
  </si>
  <si>
    <t>CCS Chemistry</t>
  </si>
  <si>
    <t>IEEE Transactions on Robotics</t>
  </si>
  <si>
    <t>Current Climate Change Reports</t>
  </si>
  <si>
    <t>Plant Communications</t>
  </si>
  <si>
    <t>RELIABILITY ENGINEERING &amp; SYSTEM SAFETY</t>
  </si>
  <si>
    <t>Acta Biomaterialia</t>
  </si>
  <si>
    <t>CHINESE CHEMICAL LETTERS</t>
  </si>
  <si>
    <t>Experimental Hematology &amp; Oncology</t>
  </si>
  <si>
    <t>JOURNAL OF COLLOID AND INTERFACE SCIENCE</t>
  </si>
  <si>
    <t>npj Computational Materials</t>
  </si>
  <si>
    <t>Wiley Interdisciplinary Reviews-Climate Change</t>
  </si>
  <si>
    <t>CATALYSIS REVIEWS-SCIENCE AND ENGINEERING</t>
  </si>
  <si>
    <t>ANESTHESIOLOGY</t>
  </si>
  <si>
    <t>ACTA NEUROPATHOLOGICA</t>
  </si>
  <si>
    <t>PRX Quantum</t>
  </si>
  <si>
    <t>SPORTS MEDICINE</t>
  </si>
  <si>
    <t>JOURNAL OF MANAGEMENT</t>
  </si>
  <si>
    <t>Energy Policy</t>
  </si>
  <si>
    <t>Journal of Integrative Plant Biology</t>
  </si>
  <si>
    <t>Journal of Neuroinflammation</t>
  </si>
  <si>
    <t>GREEN CHEMISTRY</t>
  </si>
  <si>
    <t>Current Opinion in Green and Sustainable Chemistry</t>
  </si>
  <si>
    <t>CYTOKINE &amp; GROWTH FACTOR REVIEWS</t>
  </si>
  <si>
    <t>Journal of Educational Evaluation for Health Professions</t>
  </si>
  <si>
    <t>JOURNAL OF THE AMERICAN ACADEMY OF CHILD AND ADOLESCENT PSYCHIATRY</t>
  </si>
  <si>
    <t>ANGIOGENESIS</t>
  </si>
  <si>
    <t>CELLULAR &amp; MOLECULAR BIOLOGY LETTERS</t>
  </si>
  <si>
    <t>npj 2D Materials and Applications</t>
  </si>
  <si>
    <t>AUTOIMMUNITY REVIEWS</t>
  </si>
  <si>
    <t>JOURNAL OF NUCLEAR MEDICINE</t>
  </si>
  <si>
    <t>BRITISH JOURNAL OF ANAESTHESIA</t>
  </si>
  <si>
    <t>International Journal of Contemporary Hospitality Management</t>
  </si>
  <si>
    <t>LEADERSHIP QUARTERLY</t>
  </si>
  <si>
    <t>PHARMACOLOGICAL RESEARCH</t>
  </si>
  <si>
    <r>
      <rPr>
        <sz val="12"/>
        <color rgb="FFFF0000"/>
        <rFont val="ＭＳ 明朝"/>
        <family val="1"/>
        <charset val="128"/>
      </rPr>
      <t>▽▽▽▽▽▽▽…
(↑著書名もしくは学術誌名)</t>
    </r>
    <r>
      <rPr>
        <sz val="12"/>
        <rFont val="ＭＳ 明朝"/>
        <family val="1"/>
        <charset val="128"/>
      </rPr>
      <t xml:space="preserve">
38(4):1784-1790. </t>
    </r>
    <rPh sb="11" eb="13">
      <t>チョショ</t>
    </rPh>
    <rPh sb="13" eb="14">
      <t>メイ</t>
    </rPh>
    <rPh sb="18" eb="21">
      <t>ガクジュツシ</t>
    </rPh>
    <rPh sb="21" eb="22">
      <t>メイ</t>
    </rPh>
    <phoneticPr fontId="1"/>
  </si>
  <si>
    <r>
      <t>その他（</t>
    </r>
    <r>
      <rPr>
        <sz val="12"/>
        <color rgb="FFFF0000"/>
        <rFont val="ＭＳ 明朝"/>
        <family val="1"/>
        <charset val="128"/>
      </rPr>
      <t>右の欄へ記載</t>
    </r>
    <r>
      <rPr>
        <sz val="12"/>
        <rFont val="ＭＳ 明朝"/>
        <family val="1"/>
        <charset val="128"/>
      </rPr>
      <t>）</t>
    </r>
    <rPh sb="2" eb="3">
      <t>タ</t>
    </rPh>
    <rPh sb="4" eb="5">
      <t>ミギ</t>
    </rPh>
    <rPh sb="6" eb="7">
      <t>ラン</t>
    </rPh>
    <rPh sb="8" eb="10">
      <t>キサイ</t>
    </rPh>
    <phoneticPr fontId="1"/>
  </si>
  <si>
    <t>第二著者の場合に○</t>
    <rPh sb="0" eb="2">
      <t>ダイニ</t>
    </rPh>
    <rPh sb="2" eb="4">
      <t>チョシャ</t>
    </rPh>
    <rPh sb="5" eb="7">
      <t>バアイ</t>
    </rPh>
    <phoneticPr fontId="1"/>
  </si>
  <si>
    <t>その他（右の欄へ記載）</t>
  </si>
  <si>
    <t>入力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</si>
</sst>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\ #\ \)"/>
    <numFmt numFmtId="177" formatCode="0.0_ "/>
    <numFmt numFmtId="178" formatCode="#&quot;年&quot;"/>
    <numFmt numFmtId="179" formatCode="#&quot;編&quot;"/>
    <numFmt numFmtId="180" formatCode="#&quot;回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 vertical="distributed"/>
    </xf>
    <xf numFmtId="0" fontId="2" fillId="0" borderId="0" xfId="0" applyFont="1" applyAlignment="1">
      <alignment horizontal="centerContinuous"/>
    </xf>
    <xf numFmtId="0" fontId="4" fillId="0" borderId="0" xfId="0" applyFont="1"/>
    <xf numFmtId="1" fontId="2" fillId="0" borderId="0" xfId="0" quotePrefix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1" fontId="7" fillId="0" borderId="0" xfId="0" quotePrefix="1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9" fontId="2" fillId="0" borderId="1" xfId="0" applyNumberFormat="1" applyFont="1" applyBorder="1"/>
    <xf numFmtId="179" fontId="6" fillId="0" borderId="1" xfId="0" applyNumberFormat="1" applyFont="1" applyBorder="1"/>
    <xf numFmtId="180" fontId="2" fillId="0" borderId="1" xfId="0" applyNumberFormat="1" applyFont="1" applyBorder="1"/>
    <xf numFmtId="179" fontId="2" fillId="2" borderId="1" xfId="0" applyNumberFormat="1" applyFont="1" applyFill="1" applyBorder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79" fontId="2" fillId="2" borderId="26" xfId="0" applyNumberFormat="1" applyFont="1" applyFill="1" applyBorder="1"/>
    <xf numFmtId="179" fontId="2" fillId="2" borderId="27" xfId="0" applyNumberFormat="1" applyFont="1" applyFill="1" applyBorder="1"/>
    <xf numFmtId="179" fontId="2" fillId="0" borderId="27" xfId="0" applyNumberFormat="1" applyFont="1" applyBorder="1"/>
    <xf numFmtId="179" fontId="2" fillId="0" borderId="28" xfId="0" applyNumberFormat="1" applyFont="1" applyBorder="1"/>
    <xf numFmtId="179" fontId="2" fillId="0" borderId="29" xfId="0" applyNumberFormat="1" applyFont="1" applyBorder="1"/>
    <xf numFmtId="180" fontId="2" fillId="0" borderId="2" xfId="0" applyNumberFormat="1" applyFont="1" applyBorder="1"/>
    <xf numFmtId="0" fontId="7" fillId="2" borderId="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76" fontId="7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horizontal="center" vertical="center"/>
    </xf>
    <xf numFmtId="180" fontId="2" fillId="0" borderId="29" xfId="0" applyNumberFormat="1" applyFont="1" applyBorder="1"/>
    <xf numFmtId="180" fontId="2" fillId="0" borderId="26" xfId="0" applyNumberFormat="1" applyFont="1" applyBorder="1"/>
    <xf numFmtId="180" fontId="2" fillId="0" borderId="27" xfId="0" applyNumberFormat="1" applyFont="1" applyBorder="1"/>
    <xf numFmtId="180" fontId="2" fillId="0" borderId="28" xfId="0" applyNumberFormat="1" applyFont="1" applyBorder="1"/>
    <xf numFmtId="0" fontId="2" fillId="0" borderId="30" xfId="0" applyFont="1" applyBorder="1" applyAlignment="1">
      <alignment horizontal="center"/>
    </xf>
    <xf numFmtId="179" fontId="2" fillId="2" borderId="31" xfId="0" applyNumberFormat="1" applyFont="1" applyFill="1" applyBorder="1"/>
    <xf numFmtId="179" fontId="2" fillId="2" borderId="3" xfId="0" applyNumberFormat="1" applyFont="1" applyFill="1" applyBorder="1"/>
    <xf numFmtId="0" fontId="2" fillId="0" borderId="3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180" fontId="2" fillId="2" borderId="31" xfId="0" applyNumberFormat="1" applyFont="1" applyFill="1" applyBorder="1"/>
    <xf numFmtId="180" fontId="2" fillId="2" borderId="3" xfId="0" applyNumberFormat="1" applyFont="1" applyFill="1" applyBorder="1"/>
    <xf numFmtId="180" fontId="2" fillId="2" borderId="32" xfId="0" applyNumberFormat="1" applyFont="1" applyFill="1" applyBorder="1"/>
    <xf numFmtId="179" fontId="2" fillId="0" borderId="33" xfId="0" applyNumberFormat="1" applyFont="1" applyBorder="1"/>
    <xf numFmtId="180" fontId="2" fillId="0" borderId="34" xfId="0" applyNumberFormat="1" applyFont="1" applyBorder="1"/>
    <xf numFmtId="0" fontId="6" fillId="0" borderId="30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2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right"/>
    </xf>
    <xf numFmtId="0" fontId="2" fillId="0" borderId="3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right"/>
    </xf>
    <xf numFmtId="0" fontId="2" fillId="0" borderId="38" xfId="0" applyFont="1" applyBorder="1"/>
    <xf numFmtId="0" fontId="2" fillId="0" borderId="35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">
    <cellStyle name="標準" xfId="0" builtinId="0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8.emf"/><Relationship Id="rId1" Type="http://schemas.openxmlformats.org/officeDocument/2006/relationships/image" Target="../media/image3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5" Type="http://schemas.openxmlformats.org/officeDocument/2006/relationships/image" Target="../media/image20.emf"/><Relationship Id="rId4" Type="http://schemas.openxmlformats.org/officeDocument/2006/relationships/image" Target="../media/image19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2.emf"/><Relationship Id="rId1" Type="http://schemas.openxmlformats.org/officeDocument/2006/relationships/image" Target="../media/image21.emf"/><Relationship Id="rId5" Type="http://schemas.openxmlformats.org/officeDocument/2006/relationships/image" Target="../media/image25.emf"/><Relationship Id="rId4" Type="http://schemas.openxmlformats.org/officeDocument/2006/relationships/image" Target="../media/image24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8.emf"/><Relationship Id="rId2" Type="http://schemas.openxmlformats.org/officeDocument/2006/relationships/image" Target="../media/image27.emf"/><Relationship Id="rId1" Type="http://schemas.openxmlformats.org/officeDocument/2006/relationships/image" Target="../media/image26.emf"/><Relationship Id="rId5" Type="http://schemas.openxmlformats.org/officeDocument/2006/relationships/image" Target="../media/image30.emf"/><Relationship Id="rId4" Type="http://schemas.openxmlformats.org/officeDocument/2006/relationships/image" Target="../media/image29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6.emf"/><Relationship Id="rId1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</xdr:row>
          <xdr:rowOff>171450</xdr:rowOff>
        </xdr:from>
        <xdr:to>
          <xdr:col>1</xdr:col>
          <xdr:colOff>161925</xdr:colOff>
          <xdr:row>3</xdr:row>
          <xdr:rowOff>409575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0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</xdr:row>
          <xdr:rowOff>133350</xdr:rowOff>
        </xdr:from>
        <xdr:to>
          <xdr:col>1</xdr:col>
          <xdr:colOff>1123950</xdr:colOff>
          <xdr:row>3</xdr:row>
          <xdr:rowOff>447675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0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3</xdr:row>
          <xdr:rowOff>171450</xdr:rowOff>
        </xdr:from>
        <xdr:to>
          <xdr:col>1</xdr:col>
          <xdr:colOff>1638300</xdr:colOff>
          <xdr:row>3</xdr:row>
          <xdr:rowOff>409575</xdr:rowOff>
        </xdr:to>
        <xdr:sp macro="" textlink="">
          <xdr:nvSpPr>
            <xdr:cNvPr id="33795" name="CheckBox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0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142875</xdr:rowOff>
        </xdr:from>
        <xdr:to>
          <xdr:col>2</xdr:col>
          <xdr:colOff>981075</xdr:colOff>
          <xdr:row>3</xdr:row>
          <xdr:rowOff>457200</xdr:rowOff>
        </xdr:to>
        <xdr:sp macro="" textlink="">
          <xdr:nvSpPr>
            <xdr:cNvPr id="33796" name="CheckBox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0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3</xdr:row>
          <xdr:rowOff>142875</xdr:rowOff>
        </xdr:from>
        <xdr:to>
          <xdr:col>2</xdr:col>
          <xdr:colOff>1857375</xdr:colOff>
          <xdr:row>3</xdr:row>
          <xdr:rowOff>457200</xdr:rowOff>
        </xdr:to>
        <xdr:sp macro="" textlink="">
          <xdr:nvSpPr>
            <xdr:cNvPr id="33797" name="CheckBox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1416050</xdr:colOff>
      <xdr:row>15</xdr:row>
      <xdr:rowOff>31750</xdr:rowOff>
    </xdr:from>
    <xdr:to>
      <xdr:col>6</xdr:col>
      <xdr:colOff>374650</xdr:colOff>
      <xdr:row>25</xdr:row>
      <xdr:rowOff>19050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83000" y="6832600"/>
          <a:ext cx="5003800" cy="1638300"/>
        </a:xfrm>
        <a:prstGeom prst="wedgeRoundRectCallout">
          <a:avLst>
            <a:gd name="adj1" fmla="val -21221"/>
            <a:gd name="adj2" fmla="val -90591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「著書名もしくは学術誌名」欄について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JCR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からダウンロード可能な上位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選択可能です。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」欄が自動入力されます。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しない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場合は「その他（右の欄へ記載）」を選択し，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rgbClr val="FF0000"/>
              </a:solidFill>
              <a:effectLst/>
            </a:rPr>
            <a:t>「巻（号）、最初と最後のページ」欄へ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著書名もしくは学術誌名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のうえ，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」欄へ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数値入力をお願いいたします。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8673" name="CheckBox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C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8674" name="CheckBox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C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3553" name="CheckBox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3554" name="CheckBox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3555" name="CheckBox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3556" name="CheckBox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3557" name="CheckBox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056" name="CheckBox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057" name="CheckBox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058" name="CheckBox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059" name="CheckBox4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060" name="CheckBox5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4577" name="CheckBox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4578" name="CheckBox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4579" name="CheckBox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4580" name="CheckBox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4581" name="CheckBox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5601" name="CheckBox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5602" name="CheckBox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5603" name="CheckBox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5604" name="CheckBox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4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5605" name="CheckBox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4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6625" name="CheckBox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6626" name="CheckBox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6627" name="CheckBox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6628" name="CheckBox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6629" name="CheckBox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5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1505" name="CheckBox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B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1506" name="CheckBox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B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36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6.xml"/><Relationship Id="rId5" Type="http://schemas.openxmlformats.org/officeDocument/2006/relationships/image" Target="../media/image35.emf"/><Relationship Id="rId4" Type="http://schemas.openxmlformats.org/officeDocument/2006/relationships/control" Target="../activeX/activeX3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38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38.xml"/><Relationship Id="rId5" Type="http://schemas.openxmlformats.org/officeDocument/2006/relationships/image" Target="../media/image37.emf"/><Relationship Id="rId4" Type="http://schemas.openxmlformats.org/officeDocument/2006/relationships/control" Target="../activeX/activeX3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5" Type="http://schemas.openxmlformats.org/officeDocument/2006/relationships/image" Target="../media/image6.emf"/><Relationship Id="rId10" Type="http://schemas.openxmlformats.org/officeDocument/2006/relationships/control" Target="../activeX/activeX9.xml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15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12.emf"/><Relationship Id="rId12" Type="http://schemas.openxmlformats.org/officeDocument/2006/relationships/control" Target="../activeX/activeX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2.xml"/><Relationship Id="rId11" Type="http://schemas.openxmlformats.org/officeDocument/2006/relationships/image" Target="../media/image14.emf"/><Relationship Id="rId5" Type="http://schemas.openxmlformats.org/officeDocument/2006/relationships/image" Target="../media/image11.emf"/><Relationship Id="rId10" Type="http://schemas.openxmlformats.org/officeDocument/2006/relationships/control" Target="../activeX/activeX14.xml"/><Relationship Id="rId4" Type="http://schemas.openxmlformats.org/officeDocument/2006/relationships/control" Target="../activeX/activeX11.xml"/><Relationship Id="rId9" Type="http://schemas.openxmlformats.org/officeDocument/2006/relationships/image" Target="../media/image1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8.xml"/><Relationship Id="rId13" Type="http://schemas.openxmlformats.org/officeDocument/2006/relationships/image" Target="../media/image20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17.emf"/><Relationship Id="rId12" Type="http://schemas.openxmlformats.org/officeDocument/2006/relationships/control" Target="../activeX/activeX2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7.xml"/><Relationship Id="rId11" Type="http://schemas.openxmlformats.org/officeDocument/2006/relationships/image" Target="../media/image19.emf"/><Relationship Id="rId5" Type="http://schemas.openxmlformats.org/officeDocument/2006/relationships/image" Target="../media/image16.emf"/><Relationship Id="rId10" Type="http://schemas.openxmlformats.org/officeDocument/2006/relationships/control" Target="../activeX/activeX19.xml"/><Relationship Id="rId4" Type="http://schemas.openxmlformats.org/officeDocument/2006/relationships/control" Target="../activeX/activeX16.xml"/><Relationship Id="rId9" Type="http://schemas.openxmlformats.org/officeDocument/2006/relationships/image" Target="../media/image18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25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22.emf"/><Relationship Id="rId12" Type="http://schemas.openxmlformats.org/officeDocument/2006/relationships/control" Target="../activeX/activeX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2.xml"/><Relationship Id="rId11" Type="http://schemas.openxmlformats.org/officeDocument/2006/relationships/image" Target="../media/image24.emf"/><Relationship Id="rId5" Type="http://schemas.openxmlformats.org/officeDocument/2006/relationships/image" Target="../media/image21.emf"/><Relationship Id="rId10" Type="http://schemas.openxmlformats.org/officeDocument/2006/relationships/control" Target="../activeX/activeX24.xml"/><Relationship Id="rId4" Type="http://schemas.openxmlformats.org/officeDocument/2006/relationships/control" Target="../activeX/activeX21.xml"/><Relationship Id="rId9" Type="http://schemas.openxmlformats.org/officeDocument/2006/relationships/image" Target="../media/image23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13" Type="http://schemas.openxmlformats.org/officeDocument/2006/relationships/image" Target="../media/image30.e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27.emf"/><Relationship Id="rId12" Type="http://schemas.openxmlformats.org/officeDocument/2006/relationships/control" Target="../activeX/activeX3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7.xml"/><Relationship Id="rId11" Type="http://schemas.openxmlformats.org/officeDocument/2006/relationships/image" Target="../media/image29.emf"/><Relationship Id="rId5" Type="http://schemas.openxmlformats.org/officeDocument/2006/relationships/image" Target="../media/image26.emf"/><Relationship Id="rId10" Type="http://schemas.openxmlformats.org/officeDocument/2006/relationships/control" Target="../activeX/activeX29.xml"/><Relationship Id="rId4" Type="http://schemas.openxmlformats.org/officeDocument/2006/relationships/control" Target="../activeX/activeX26.xml"/><Relationship Id="rId9" Type="http://schemas.openxmlformats.org/officeDocument/2006/relationships/image" Target="../media/image28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32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32.xml"/><Relationship Id="rId5" Type="http://schemas.openxmlformats.org/officeDocument/2006/relationships/image" Target="../media/image31.emf"/><Relationship Id="rId4" Type="http://schemas.openxmlformats.org/officeDocument/2006/relationships/control" Target="../activeX/activeX3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34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34.xml"/><Relationship Id="rId5" Type="http://schemas.openxmlformats.org/officeDocument/2006/relationships/image" Target="../media/image33.emf"/><Relationship Id="rId4" Type="http://schemas.openxmlformats.org/officeDocument/2006/relationships/control" Target="../activeX/activeX3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5843-4EDF-4282-BC81-A0361F2EBE03}">
  <sheetPr codeName="Sheet8">
    <pageSetUpPr fitToPage="1"/>
  </sheetPr>
  <dimension ref="A1:G12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57" customHeight="1" x14ac:dyDescent="0.15">
      <c r="G1" s="98" t="s">
        <v>0</v>
      </c>
    </row>
    <row r="2" spans="1:7" ht="14.25" x14ac:dyDescent="0.15">
      <c r="A2" s="18" t="s">
        <v>1</v>
      </c>
    </row>
    <row r="3" spans="1:7" ht="48.95" customHeight="1" x14ac:dyDescent="0.15">
      <c r="A3" s="2" t="s">
        <v>2</v>
      </c>
      <c r="B3" s="2"/>
      <c r="C3" s="3"/>
      <c r="D3" s="3"/>
      <c r="E3" s="3"/>
      <c r="F3" s="3"/>
      <c r="G3" s="3"/>
    </row>
    <row r="4" spans="1:7" ht="37.5" customHeight="1" x14ac:dyDescent="0.15">
      <c r="A4" s="4"/>
      <c r="B4" s="18"/>
      <c r="E4" s="19" t="s">
        <v>3</v>
      </c>
      <c r="F4" s="18"/>
      <c r="G4" s="18"/>
    </row>
    <row r="5" spans="1:7" ht="28.5" x14ac:dyDescent="0.15">
      <c r="A5" s="33" t="s">
        <v>4</v>
      </c>
      <c r="B5" s="20" t="s">
        <v>5</v>
      </c>
      <c r="C5" s="20" t="s">
        <v>684</v>
      </c>
      <c r="D5" s="21" t="s">
        <v>6</v>
      </c>
      <c r="E5" s="21" t="s">
        <v>7</v>
      </c>
      <c r="F5" s="103" t="s">
        <v>8</v>
      </c>
      <c r="G5" s="105" t="s">
        <v>9</v>
      </c>
    </row>
    <row r="6" spans="1:7" ht="29.25" thickBot="1" x14ac:dyDescent="0.2">
      <c r="A6" s="23" t="s">
        <v>10</v>
      </c>
      <c r="B6" s="24" t="s">
        <v>11</v>
      </c>
      <c r="C6" s="24" t="s">
        <v>12</v>
      </c>
      <c r="D6" s="25" t="s">
        <v>13</v>
      </c>
      <c r="E6" s="25" t="s">
        <v>14</v>
      </c>
      <c r="F6" s="104"/>
      <c r="G6" s="106"/>
    </row>
    <row r="7" spans="1:7" ht="15" thickTop="1" x14ac:dyDescent="0.15">
      <c r="A7" s="26" t="s">
        <v>15</v>
      </c>
      <c r="B7" s="27" t="s">
        <v>16</v>
      </c>
      <c r="C7" s="27"/>
      <c r="D7" s="27" t="s">
        <v>16</v>
      </c>
      <c r="E7" s="32">
        <v>2010</v>
      </c>
      <c r="F7" s="107">
        <f>IFERROR(VLOOKUP(D8,'(インパクトファクター2023)'!A:B,2,0),"")</f>
        <v>122.8</v>
      </c>
      <c r="G7" s="109" t="s">
        <v>17</v>
      </c>
    </row>
    <row r="8" spans="1:7" ht="80.099999999999994" customHeight="1" x14ac:dyDescent="0.15">
      <c r="A8" s="28">
        <v>1</v>
      </c>
      <c r="B8" s="29" t="s">
        <v>18</v>
      </c>
      <c r="C8" s="29" t="s">
        <v>19</v>
      </c>
      <c r="D8" s="29" t="s">
        <v>20</v>
      </c>
      <c r="E8" s="29" t="s">
        <v>21</v>
      </c>
      <c r="F8" s="108"/>
      <c r="G8" s="110"/>
    </row>
    <row r="9" spans="1:7" ht="14.25" x14ac:dyDescent="0.15">
      <c r="A9" s="30" t="s">
        <v>22</v>
      </c>
      <c r="B9" s="22"/>
      <c r="C9" s="22" t="s">
        <v>16</v>
      </c>
      <c r="D9" s="22"/>
      <c r="E9" s="34">
        <v>2015</v>
      </c>
      <c r="F9" s="99">
        <f>IFERROR(VLOOKUP(D10,'(インパクトファクター2023)'!A:B,2,0),"")</f>
        <v>81.099999999999994</v>
      </c>
      <c r="G9" s="101" t="s">
        <v>23</v>
      </c>
    </row>
    <row r="10" spans="1:7" ht="80.099999999999994" customHeight="1" x14ac:dyDescent="0.15">
      <c r="A10" s="35">
        <v>2</v>
      </c>
      <c r="B10" s="31" t="s">
        <v>24</v>
      </c>
      <c r="C10" s="29" t="s">
        <v>25</v>
      </c>
      <c r="D10" s="31" t="s">
        <v>26</v>
      </c>
      <c r="E10" s="31" t="s">
        <v>27</v>
      </c>
      <c r="F10" s="100"/>
      <c r="G10" s="102"/>
    </row>
    <row r="11" spans="1:7" ht="14.25" x14ac:dyDescent="0.15">
      <c r="A11" s="30"/>
      <c r="B11" s="22"/>
      <c r="C11" s="22"/>
      <c r="D11" s="22"/>
      <c r="E11" s="34">
        <v>2024</v>
      </c>
      <c r="F11" s="99" t="str">
        <f>IFERROR(VLOOKUP(D12,'(インパクトファクター2023)'!A:B,2,0),"")</f>
        <v>入力</v>
      </c>
      <c r="G11" s="101" t="s">
        <v>23</v>
      </c>
    </row>
    <row r="12" spans="1:7" ht="80.099999999999994" customHeight="1" x14ac:dyDescent="0.15">
      <c r="A12" s="35">
        <v>3</v>
      </c>
      <c r="B12" s="31" t="s">
        <v>28</v>
      </c>
      <c r="C12" s="31" t="s">
        <v>29</v>
      </c>
      <c r="D12" s="31" t="s">
        <v>683</v>
      </c>
      <c r="E12" s="31" t="s">
        <v>682</v>
      </c>
      <c r="F12" s="100"/>
      <c r="G12" s="102"/>
    </row>
  </sheetData>
  <mergeCells count="8">
    <mergeCell ref="F11:F12"/>
    <mergeCell ref="G11:G12"/>
    <mergeCell ref="F5:F6"/>
    <mergeCell ref="G5:G6"/>
    <mergeCell ref="F7:F8"/>
    <mergeCell ref="G7:G8"/>
    <mergeCell ref="F9:F10"/>
    <mergeCell ref="G9:G10"/>
  </mergeCells>
  <phoneticPr fontId="1"/>
  <conditionalFormatting sqref="B9:C9">
    <cfRule type="duplicateValues" dxfId="124" priority="20"/>
  </conditionalFormatting>
  <conditionalFormatting sqref="B7">
    <cfRule type="duplicateValues" dxfId="123" priority="19"/>
  </conditionalFormatting>
  <conditionalFormatting sqref="B7:C7">
    <cfRule type="duplicateValues" dxfId="122" priority="18"/>
  </conditionalFormatting>
  <conditionalFormatting sqref="C11">
    <cfRule type="duplicateValues" dxfId="121" priority="17"/>
  </conditionalFormatting>
  <conditionalFormatting sqref="B11:C11">
    <cfRule type="duplicateValues" dxfId="120" priority="16"/>
  </conditionalFormatting>
  <dataValidations count="2">
    <dataValidation type="list" allowBlank="1" showInputMessage="1" showErrorMessage="1" sqref="A7 A9 A11" xr:uid="{ACDDF193-66BE-44BB-8458-B2F871D73494}">
      <formula1>"●,◎,◎●"</formula1>
    </dataValidation>
    <dataValidation type="list" allowBlank="1" showInputMessage="1" showErrorMessage="1" sqref="B9:D9 B7:D7 B11:D11" xr:uid="{87D05FB6-6B52-4EBC-A7AB-5BDDA2C07496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drawing r:id="rId2"/>
  <legacyDrawing r:id="rId3"/>
  <controls>
    <mc:AlternateContent xmlns:mc="http://schemas.openxmlformats.org/markup-compatibility/2006">
      <mc:Choice Requires="x14">
        <control shapeId="33793" r:id="rId4" name="CheckBox1">
          <controlPr autoLine="0" r:id="rId5">
            <anchor moveWithCells="1">
              <from>
                <xdr:col>0</xdr:col>
                <xdr:colOff>295275</xdr:colOff>
                <xdr:row>3</xdr:row>
                <xdr:rowOff>171450</xdr:rowOff>
              </from>
              <to>
                <xdr:col>1</xdr:col>
                <xdr:colOff>161925</xdr:colOff>
                <xdr:row>3</xdr:row>
                <xdr:rowOff>409575</xdr:rowOff>
              </to>
            </anchor>
          </controlPr>
        </control>
      </mc:Choice>
      <mc:Fallback>
        <control shapeId="33793" r:id="rId4" name="CheckBox1"/>
      </mc:Fallback>
    </mc:AlternateContent>
    <mc:AlternateContent xmlns:mc="http://schemas.openxmlformats.org/markup-compatibility/2006">
      <mc:Choice Requires="x14">
        <control shapeId="33794" r:id="rId6" name="CheckBox2">
          <controlPr autoLine="0" r:id="rId7">
            <anchor moveWithCells="1">
              <from>
                <xdr:col>1</xdr:col>
                <xdr:colOff>257175</xdr:colOff>
                <xdr:row>3</xdr:row>
                <xdr:rowOff>133350</xdr:rowOff>
              </from>
              <to>
                <xdr:col>1</xdr:col>
                <xdr:colOff>1123950</xdr:colOff>
                <xdr:row>3</xdr:row>
                <xdr:rowOff>447675</xdr:rowOff>
              </to>
            </anchor>
          </controlPr>
        </control>
      </mc:Choice>
      <mc:Fallback>
        <control shapeId="33794" r:id="rId6" name="CheckBox2"/>
      </mc:Fallback>
    </mc:AlternateContent>
    <mc:AlternateContent xmlns:mc="http://schemas.openxmlformats.org/markup-compatibility/2006">
      <mc:Choice Requires="x14">
        <control shapeId="33795" r:id="rId8" name="CheckBox3">
          <controlPr autoLine="0" r:id="rId9">
            <anchor moveWithCells="1">
              <from>
                <xdr:col>1</xdr:col>
                <xdr:colOff>1095375</xdr:colOff>
                <xdr:row>3</xdr:row>
                <xdr:rowOff>171450</xdr:rowOff>
              </from>
              <to>
                <xdr:col>1</xdr:col>
                <xdr:colOff>1638300</xdr:colOff>
                <xdr:row>3</xdr:row>
                <xdr:rowOff>409575</xdr:rowOff>
              </to>
            </anchor>
          </controlPr>
        </control>
      </mc:Choice>
      <mc:Fallback>
        <control shapeId="33795" r:id="rId8" name="CheckBox3"/>
      </mc:Fallback>
    </mc:AlternateContent>
    <mc:AlternateContent xmlns:mc="http://schemas.openxmlformats.org/markup-compatibility/2006">
      <mc:Choice Requires="x14">
        <control shapeId="33796" r:id="rId10" name="CheckBox4">
          <controlPr autoLine="0" r:id="rId11">
            <anchor moveWithCells="1">
              <from>
                <xdr:col>2</xdr:col>
                <xdr:colOff>114300</xdr:colOff>
                <xdr:row>3</xdr:row>
                <xdr:rowOff>142875</xdr:rowOff>
              </from>
              <to>
                <xdr:col>2</xdr:col>
                <xdr:colOff>981075</xdr:colOff>
                <xdr:row>3</xdr:row>
                <xdr:rowOff>457200</xdr:rowOff>
              </to>
            </anchor>
          </controlPr>
        </control>
      </mc:Choice>
      <mc:Fallback>
        <control shapeId="33796" r:id="rId10" name="CheckBox4"/>
      </mc:Fallback>
    </mc:AlternateContent>
    <mc:AlternateContent xmlns:mc="http://schemas.openxmlformats.org/markup-compatibility/2006">
      <mc:Choice Requires="x14">
        <control shapeId="33797" r:id="rId12" name="CheckBox5">
          <controlPr autoLine="0" r:id="rId13">
            <anchor moveWithCells="1">
              <from>
                <xdr:col>2</xdr:col>
                <xdr:colOff>990600</xdr:colOff>
                <xdr:row>3</xdr:row>
                <xdr:rowOff>142875</xdr:rowOff>
              </from>
              <to>
                <xdr:col>2</xdr:col>
                <xdr:colOff>1857375</xdr:colOff>
                <xdr:row>3</xdr:row>
                <xdr:rowOff>457200</xdr:rowOff>
              </to>
            </anchor>
          </controlPr>
        </control>
      </mc:Choice>
      <mc:Fallback>
        <control shapeId="33797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464204-B52F-40F7-9E9F-51CE67E48013}">
          <x14:formula1>
            <xm:f>'(インパクトファクター2023)'!$A:$A</xm:f>
          </x14:formula1>
          <xm:sqref>D8 D12 D10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F6B32-5C5A-45DC-9045-74CA5EB6F6C4}">
  <sheetPr codeName="Sheet11">
    <pageSetUpPr fitToPage="1"/>
  </sheetPr>
  <dimension ref="A1:I60"/>
  <sheetViews>
    <sheetView zoomScale="115" zoomScaleNormal="115" workbookViewId="0">
      <selection activeCell="D56" sqref="D56"/>
    </sheetView>
  </sheetViews>
  <sheetFormatPr defaultRowHeight="13.5" x14ac:dyDescent="0.15"/>
  <cols>
    <col min="1" max="1" width="5" customWidth="1"/>
    <col min="2" max="2" width="15.125" customWidth="1"/>
    <col min="3" max="3" width="12.875" customWidth="1"/>
    <col min="4" max="7" width="10" bestFit="1" customWidth="1"/>
  </cols>
  <sheetData>
    <row r="1" spans="1:9" x14ac:dyDescent="0.15">
      <c r="A1" s="12" t="s">
        <v>35</v>
      </c>
      <c r="B1" s="1"/>
      <c r="C1" s="1"/>
      <c r="D1" s="1"/>
      <c r="E1" s="1"/>
      <c r="F1" s="1"/>
      <c r="G1" s="1"/>
      <c r="H1" s="1"/>
    </row>
    <row r="2" spans="1:9" ht="15" x14ac:dyDescent="0.15">
      <c r="A2" s="3" t="s">
        <v>36</v>
      </c>
      <c r="B2" s="3"/>
      <c r="C2" s="95"/>
      <c r="D2" s="3"/>
      <c r="E2" s="3"/>
      <c r="F2" s="3"/>
      <c r="G2" s="3"/>
      <c r="H2" s="3"/>
      <c r="I2" s="96"/>
    </row>
    <row r="3" spans="1:9" x14ac:dyDescent="0.15">
      <c r="A3" s="1"/>
      <c r="B3" s="1"/>
      <c r="C3" s="1"/>
      <c r="D3" s="1"/>
      <c r="E3" s="1"/>
      <c r="F3" s="1"/>
      <c r="G3" s="1"/>
      <c r="H3" s="1"/>
    </row>
    <row r="4" spans="1:9" x14ac:dyDescent="0.15">
      <c r="A4" s="1"/>
      <c r="B4" s="1"/>
      <c r="C4" s="1"/>
      <c r="D4" s="1"/>
    </row>
    <row r="5" spans="1:9" ht="14.25" thickBot="1" x14ac:dyDescent="0.2">
      <c r="A5" s="14" t="s">
        <v>37</v>
      </c>
      <c r="B5" s="12" t="s">
        <v>38</v>
      </c>
      <c r="C5" s="1"/>
      <c r="D5" s="12"/>
      <c r="F5" s="41" t="s">
        <v>39</v>
      </c>
      <c r="G5" s="42"/>
      <c r="H5" s="42"/>
    </row>
    <row r="6" spans="1:9" ht="14.25" thickBot="1" x14ac:dyDescent="0.2">
      <c r="A6" s="1"/>
      <c r="B6" s="81"/>
      <c r="C6" s="66" t="s">
        <v>40</v>
      </c>
      <c r="D6" s="46" t="s">
        <v>41</v>
      </c>
      <c r="E6" s="47" t="s">
        <v>42</v>
      </c>
      <c r="F6" s="1"/>
      <c r="G6" s="40"/>
      <c r="H6" s="1"/>
    </row>
    <row r="7" spans="1:9" ht="14.25" thickTop="1" x14ac:dyDescent="0.15">
      <c r="A7" s="1"/>
      <c r="B7" s="82" t="s">
        <v>40</v>
      </c>
      <c r="C7" s="67">
        <f>C8+C13+C16+C19+C22</f>
        <v>0</v>
      </c>
      <c r="D7" s="45">
        <f t="shared" ref="D7:E7" si="0">D8+D13+D16+D19+D22</f>
        <v>0</v>
      </c>
      <c r="E7" s="48">
        <f t="shared" si="0"/>
        <v>0</v>
      </c>
      <c r="F7" s="1"/>
      <c r="G7" s="1"/>
      <c r="H7" s="1"/>
    </row>
    <row r="8" spans="1:9" x14ac:dyDescent="0.15">
      <c r="A8" s="1"/>
      <c r="B8" s="83" t="s">
        <v>43</v>
      </c>
      <c r="C8" s="68">
        <f>C9+C10</f>
        <v>0</v>
      </c>
      <c r="D8" s="39">
        <f t="shared" ref="D8:E8" si="1">D9+D10</f>
        <v>0</v>
      </c>
      <c r="E8" s="49">
        <f t="shared" si="1"/>
        <v>0</v>
      </c>
      <c r="G8" s="1"/>
      <c r="H8" s="1"/>
    </row>
    <row r="9" spans="1:9" x14ac:dyDescent="0.15">
      <c r="A9" s="1"/>
      <c r="B9" s="84" t="s">
        <v>44</v>
      </c>
      <c r="C9" s="68">
        <f>D9+E9</f>
        <v>0</v>
      </c>
      <c r="D9" s="37">
        <v>0</v>
      </c>
      <c r="E9" s="50">
        <v>0</v>
      </c>
      <c r="F9" s="1"/>
      <c r="G9" s="1"/>
      <c r="H9" s="1"/>
    </row>
    <row r="10" spans="1:9" x14ac:dyDescent="0.15">
      <c r="A10" s="1"/>
      <c r="B10" s="84" t="s">
        <v>45</v>
      </c>
      <c r="C10" s="68">
        <f>D10+E10</f>
        <v>0</v>
      </c>
      <c r="D10" s="39">
        <f>D11+D12</f>
        <v>0</v>
      </c>
      <c r="E10" s="49">
        <f>E11+E12</f>
        <v>0</v>
      </c>
      <c r="F10" s="1"/>
      <c r="G10" s="1"/>
      <c r="H10" s="1"/>
    </row>
    <row r="11" spans="1:9" x14ac:dyDescent="0.15">
      <c r="A11" s="1"/>
      <c r="B11" s="84"/>
      <c r="C11" s="69" t="s">
        <v>44</v>
      </c>
      <c r="D11" s="36">
        <v>0</v>
      </c>
      <c r="E11" s="50">
        <v>0</v>
      </c>
      <c r="F11" s="1"/>
      <c r="G11" s="1"/>
      <c r="H11" s="1"/>
    </row>
    <row r="12" spans="1:9" x14ac:dyDescent="0.15">
      <c r="A12" s="1"/>
      <c r="B12" s="84"/>
      <c r="C12" s="69" t="s">
        <v>46</v>
      </c>
      <c r="D12" s="36">
        <v>0</v>
      </c>
      <c r="E12" s="50">
        <v>0</v>
      </c>
      <c r="G12" s="1"/>
      <c r="H12" s="1"/>
    </row>
    <row r="13" spans="1:9" x14ac:dyDescent="0.15">
      <c r="A13" s="1"/>
      <c r="B13" s="83" t="s">
        <v>47</v>
      </c>
      <c r="C13" s="68">
        <f>D13+E13</f>
        <v>0</v>
      </c>
      <c r="D13" s="39">
        <f>D14+D15</f>
        <v>0</v>
      </c>
      <c r="E13" s="49">
        <f>E14+E15</f>
        <v>0</v>
      </c>
      <c r="F13" s="1"/>
      <c r="G13" s="1"/>
      <c r="H13" s="1"/>
    </row>
    <row r="14" spans="1:9" x14ac:dyDescent="0.15">
      <c r="A14" s="1"/>
      <c r="B14" s="83"/>
      <c r="C14" s="69" t="s">
        <v>44</v>
      </c>
      <c r="D14" s="36">
        <v>0</v>
      </c>
      <c r="E14" s="50">
        <v>0</v>
      </c>
      <c r="F14" s="1"/>
      <c r="G14" s="1"/>
      <c r="H14" s="1"/>
    </row>
    <row r="15" spans="1:9" x14ac:dyDescent="0.15">
      <c r="A15" s="1"/>
      <c r="B15" s="83"/>
      <c r="C15" s="69" t="s">
        <v>46</v>
      </c>
      <c r="D15" s="36">
        <v>0</v>
      </c>
      <c r="E15" s="50">
        <v>0</v>
      </c>
      <c r="F15" s="1"/>
      <c r="G15" s="1"/>
      <c r="H15" s="1"/>
    </row>
    <row r="16" spans="1:9" x14ac:dyDescent="0.15">
      <c r="A16" s="1"/>
      <c r="B16" s="83" t="s">
        <v>48</v>
      </c>
      <c r="C16" s="68">
        <f>D16+E16</f>
        <v>0</v>
      </c>
      <c r="D16" s="39">
        <f>D17+D18</f>
        <v>0</v>
      </c>
      <c r="E16" s="49">
        <f>E17+E18</f>
        <v>0</v>
      </c>
      <c r="F16" s="1"/>
      <c r="G16" s="1"/>
      <c r="H16" s="1"/>
    </row>
    <row r="17" spans="1:8" x14ac:dyDescent="0.15">
      <c r="A17" s="1"/>
      <c r="B17" s="83"/>
      <c r="C17" s="69" t="s">
        <v>44</v>
      </c>
      <c r="D17" s="36">
        <v>0</v>
      </c>
      <c r="E17" s="50">
        <v>0</v>
      </c>
      <c r="F17" s="1"/>
      <c r="G17" s="1"/>
      <c r="H17" s="1"/>
    </row>
    <row r="18" spans="1:8" x14ac:dyDescent="0.15">
      <c r="A18" s="1"/>
      <c r="B18" s="83"/>
      <c r="C18" s="69" t="s">
        <v>46</v>
      </c>
      <c r="D18" s="36">
        <v>0</v>
      </c>
      <c r="E18" s="50">
        <v>0</v>
      </c>
      <c r="F18" s="1"/>
      <c r="G18" s="1"/>
      <c r="H18" s="1"/>
    </row>
    <row r="19" spans="1:8" x14ac:dyDescent="0.15">
      <c r="A19" s="1"/>
      <c r="B19" s="83" t="s">
        <v>49</v>
      </c>
      <c r="C19" s="68">
        <f>D19+E19</f>
        <v>0</v>
      </c>
      <c r="D19" s="39">
        <f>D20+D21</f>
        <v>0</v>
      </c>
      <c r="E19" s="49">
        <f>E20+E21</f>
        <v>0</v>
      </c>
      <c r="F19" s="1"/>
      <c r="G19" s="1"/>
      <c r="H19" s="1"/>
    </row>
    <row r="20" spans="1:8" x14ac:dyDescent="0.15">
      <c r="A20" s="1"/>
      <c r="B20" s="83"/>
      <c r="C20" s="69" t="s">
        <v>44</v>
      </c>
      <c r="D20" s="36">
        <v>0</v>
      </c>
      <c r="E20" s="50">
        <v>0</v>
      </c>
      <c r="F20" s="1"/>
      <c r="G20" s="1"/>
      <c r="H20" s="1"/>
    </row>
    <row r="21" spans="1:8" x14ac:dyDescent="0.15">
      <c r="A21" s="1"/>
      <c r="B21" s="83"/>
      <c r="C21" s="69" t="s">
        <v>46</v>
      </c>
      <c r="D21" s="36">
        <v>0</v>
      </c>
      <c r="E21" s="50">
        <v>0</v>
      </c>
      <c r="F21" s="1"/>
      <c r="G21" s="1"/>
      <c r="H21" s="1"/>
    </row>
    <row r="22" spans="1:8" x14ac:dyDescent="0.15">
      <c r="A22" s="1"/>
      <c r="B22" s="83" t="s">
        <v>50</v>
      </c>
      <c r="C22" s="68">
        <f>D22+E22</f>
        <v>0</v>
      </c>
      <c r="D22" s="39">
        <f>D23+D24</f>
        <v>0</v>
      </c>
      <c r="E22" s="49">
        <f>E23+E24</f>
        <v>0</v>
      </c>
      <c r="F22" s="1"/>
      <c r="G22" s="1"/>
      <c r="H22" s="1"/>
    </row>
    <row r="23" spans="1:8" x14ac:dyDescent="0.15">
      <c r="A23" s="1"/>
      <c r="B23" s="83"/>
      <c r="C23" s="69" t="s">
        <v>44</v>
      </c>
      <c r="D23" s="36">
        <v>0</v>
      </c>
      <c r="E23" s="50">
        <v>0</v>
      </c>
      <c r="F23" s="40" t="s">
        <v>51</v>
      </c>
      <c r="G23" s="1"/>
      <c r="H23" s="1"/>
    </row>
    <row r="24" spans="1:8" ht="14.25" thickBot="1" x14ac:dyDescent="0.2">
      <c r="A24" s="1"/>
      <c r="B24" s="85"/>
      <c r="C24" s="70" t="s">
        <v>46</v>
      </c>
      <c r="D24" s="51">
        <v>0</v>
      </c>
      <c r="E24" s="52">
        <v>0</v>
      </c>
      <c r="F24" s="40" t="s">
        <v>52</v>
      </c>
      <c r="G24" s="1"/>
      <c r="H24" s="1"/>
    </row>
    <row r="25" spans="1:8" x14ac:dyDescent="0.15">
      <c r="A25" s="1"/>
      <c r="B25" s="1"/>
      <c r="E25" s="1"/>
      <c r="F25" s="1"/>
      <c r="G25" s="1"/>
      <c r="H25" s="1"/>
    </row>
    <row r="26" spans="1:8" ht="14.25" thickBot="1" x14ac:dyDescent="0.2">
      <c r="A26" s="14" t="s">
        <v>37</v>
      </c>
      <c r="B26" s="1" t="s">
        <v>53</v>
      </c>
      <c r="C26" s="1"/>
      <c r="D26" s="1"/>
      <c r="E26" s="1"/>
      <c r="F26" s="1"/>
      <c r="G26" s="1"/>
      <c r="H26" s="1"/>
    </row>
    <row r="27" spans="1:8" ht="14.25" thickBot="1" x14ac:dyDescent="0.2">
      <c r="A27" s="14"/>
      <c r="B27" s="86"/>
      <c r="C27" s="66" t="s">
        <v>40</v>
      </c>
      <c r="D27" s="46" t="s">
        <v>54</v>
      </c>
      <c r="E27" s="47" t="s">
        <v>55</v>
      </c>
      <c r="F27" s="1"/>
      <c r="G27" s="1"/>
      <c r="H27" s="1"/>
    </row>
    <row r="28" spans="1:8" ht="14.25" thickTop="1" x14ac:dyDescent="0.15">
      <c r="A28" s="1"/>
      <c r="B28" s="93" t="s">
        <v>56</v>
      </c>
      <c r="C28" s="71">
        <f>D28+E28</f>
        <v>0</v>
      </c>
      <c r="D28" s="53">
        <v>0</v>
      </c>
      <c r="E28" s="63">
        <v>0</v>
      </c>
      <c r="F28" s="1"/>
      <c r="G28" s="1"/>
      <c r="H28" s="1"/>
    </row>
    <row r="29" spans="1:8" x14ac:dyDescent="0.15">
      <c r="A29" s="1"/>
      <c r="B29" s="94" t="s">
        <v>57</v>
      </c>
      <c r="C29" s="72">
        <f>D29+E29</f>
        <v>0</v>
      </c>
      <c r="D29" s="38">
        <v>0</v>
      </c>
      <c r="E29" s="64">
        <v>0</v>
      </c>
      <c r="F29" s="1"/>
      <c r="G29" s="1"/>
      <c r="H29" s="1"/>
    </row>
    <row r="30" spans="1:8" ht="14.25" thickBot="1" x14ac:dyDescent="0.2">
      <c r="A30" s="1"/>
      <c r="B30" s="92" t="s">
        <v>58</v>
      </c>
      <c r="C30" s="73">
        <f>D30+E30</f>
        <v>0</v>
      </c>
      <c r="D30" s="65">
        <v>0</v>
      </c>
      <c r="E30" s="62">
        <v>0</v>
      </c>
      <c r="F30" s="1"/>
      <c r="G30" s="1"/>
      <c r="H30" s="1"/>
    </row>
    <row r="31" spans="1:8" x14ac:dyDescent="0.15">
      <c r="A31" s="1"/>
      <c r="B31" s="1"/>
      <c r="C31" s="1"/>
      <c r="D31" s="1"/>
      <c r="E31" s="1"/>
      <c r="F31" s="1"/>
      <c r="G31" s="1"/>
      <c r="H31" s="1"/>
    </row>
    <row r="32" spans="1:8" ht="14.25" thickBot="1" x14ac:dyDescent="0.2">
      <c r="A32" s="14" t="s">
        <v>37</v>
      </c>
      <c r="B32" s="1" t="s">
        <v>59</v>
      </c>
      <c r="C32" s="1"/>
      <c r="D32" s="1"/>
      <c r="E32" s="1"/>
      <c r="F32" s="1"/>
      <c r="G32" s="1"/>
      <c r="H32" s="1"/>
    </row>
    <row r="33" spans="1:8" x14ac:dyDescent="0.15">
      <c r="A33" s="1"/>
      <c r="B33" s="91" t="s">
        <v>60</v>
      </c>
      <c r="C33" s="74">
        <v>0</v>
      </c>
      <c r="D33" s="1"/>
      <c r="E33" s="1"/>
      <c r="F33" s="1"/>
      <c r="G33" s="1"/>
      <c r="H33" s="1"/>
    </row>
    <row r="34" spans="1:8" ht="14.25" thickBot="1" x14ac:dyDescent="0.2">
      <c r="A34" s="1"/>
      <c r="B34" s="92" t="s">
        <v>61</v>
      </c>
      <c r="C34" s="75">
        <v>0</v>
      </c>
      <c r="D34" s="1"/>
      <c r="H34" s="1"/>
    </row>
    <row r="35" spans="1:8" x14ac:dyDescent="0.15">
      <c r="A35" s="1"/>
      <c r="B35" s="1"/>
      <c r="C35" s="1"/>
      <c r="D35" s="1"/>
      <c r="E35" s="1"/>
      <c r="F35" s="1"/>
      <c r="G35" s="1"/>
      <c r="H35" s="1"/>
    </row>
    <row r="36" spans="1:8" ht="14.25" thickBot="1" x14ac:dyDescent="0.2">
      <c r="A36" s="14" t="s">
        <v>37</v>
      </c>
      <c r="B36" s="1" t="s">
        <v>62</v>
      </c>
      <c r="C36" s="1"/>
      <c r="D36" s="1"/>
      <c r="E36" s="1"/>
      <c r="F36" s="1"/>
      <c r="G36" s="1"/>
      <c r="H36" s="1"/>
    </row>
    <row r="37" spans="1:8" ht="14.25" thickBot="1" x14ac:dyDescent="0.2">
      <c r="A37" s="1"/>
      <c r="B37" s="87" t="s">
        <v>63</v>
      </c>
      <c r="C37" s="76" t="s">
        <v>64</v>
      </c>
      <c r="D37" s="55" t="s">
        <v>65</v>
      </c>
      <c r="E37" s="55" t="s">
        <v>66</v>
      </c>
      <c r="F37" s="55" t="s">
        <v>67</v>
      </c>
      <c r="G37" s="56" t="s">
        <v>68</v>
      </c>
      <c r="H37" s="1"/>
    </row>
    <row r="38" spans="1:8" ht="15" thickTop="1" x14ac:dyDescent="0.15">
      <c r="A38" s="1"/>
      <c r="B38" s="88" t="s">
        <v>69</v>
      </c>
      <c r="C38" s="77">
        <f>SUM(D38:G38)</f>
        <v>0</v>
      </c>
      <c r="D38" s="54">
        <f>SUM('別紙4(原著)'!$F:$F)</f>
        <v>0</v>
      </c>
      <c r="E38" s="54">
        <f>SUM('別紙4(総説)'!$F:$F)</f>
        <v>0</v>
      </c>
      <c r="F38" s="54">
        <f>SUM('別紙4(症例)'!$F:$F)</f>
        <v>0</v>
      </c>
      <c r="G38" s="57">
        <f>SUM('別紙4(その他)'!$F:$F)</f>
        <v>0</v>
      </c>
      <c r="H38" s="1"/>
    </row>
    <row r="39" spans="1:8" ht="14.25" x14ac:dyDescent="0.15">
      <c r="A39" s="1"/>
      <c r="B39" s="89" t="s">
        <v>70</v>
      </c>
      <c r="C39" s="78">
        <f t="shared" ref="C39:C45" si="2">SUM(D39:G39)</f>
        <v>0</v>
      </c>
      <c r="D39" s="44">
        <f>COUNTIFS('別紙4(原著)'!$F:$F,"&gt;0")</f>
        <v>0</v>
      </c>
      <c r="E39" s="44">
        <f>COUNTIFS('別紙4(総説)'!$F:$F,"&gt;0")</f>
        <v>0</v>
      </c>
      <c r="F39" s="44">
        <f>COUNTIFS('別紙4(症例)'!$F:$F,"&gt;0")</f>
        <v>0</v>
      </c>
      <c r="G39" s="58">
        <f>COUNTIFS('別紙4(その他)'!$F:$F,"&gt;0")</f>
        <v>0</v>
      </c>
      <c r="H39" s="1"/>
    </row>
    <row r="40" spans="1:8" ht="14.25" x14ac:dyDescent="0.15">
      <c r="A40" s="1"/>
      <c r="B40" s="89" t="s">
        <v>71</v>
      </c>
      <c r="C40" s="79">
        <f t="shared" si="2"/>
        <v>0</v>
      </c>
      <c r="D40" s="43">
        <f>SUMIF('別紙4(原著)'!$B:$B,"○",'別紙4(原著)'!$F:$F)</f>
        <v>0</v>
      </c>
      <c r="E40" s="43">
        <f>SUMIF('別紙4(総説)'!$B:$B,"○",'別紙4(総説)'!$F:$F)</f>
        <v>0</v>
      </c>
      <c r="F40" s="43">
        <f>SUMIF('別紙4(症例)'!$B:$B,"○",'別紙4(症例)'!$F:$F)</f>
        <v>0</v>
      </c>
      <c r="G40" s="59">
        <f>SUMIF('別紙4(その他)'!$B:$B,"○",'別紙4(その他)'!$F:$F)</f>
        <v>0</v>
      </c>
      <c r="H40" s="1"/>
    </row>
    <row r="41" spans="1:8" ht="14.25" x14ac:dyDescent="0.15">
      <c r="A41" s="1"/>
      <c r="B41" s="89" t="s">
        <v>70</v>
      </c>
      <c r="C41" s="78">
        <f t="shared" si="2"/>
        <v>0</v>
      </c>
      <c r="D41" s="44">
        <f>COUNTIFS('別紙4(原著)'!$B:$B,"○",'別紙4(原著)'!$F:$F,"&gt;0")</f>
        <v>0</v>
      </c>
      <c r="E41" s="44">
        <f>COUNTIFS('別紙4(総説)'!$B:$B,"○",'別紙4(総説)'!$F:$F,"&gt;0")</f>
        <v>0</v>
      </c>
      <c r="F41" s="44">
        <f>COUNTIFS('別紙4(症例)'!$B:$B,"○",'別紙4(症例)'!$F:$F,"&gt;0")</f>
        <v>0</v>
      </c>
      <c r="G41" s="58">
        <f>COUNTIFS('別紙4(その他)'!$B:$B,"○",'別紙4(その他)'!$F:$F,"&gt;0")</f>
        <v>0</v>
      </c>
      <c r="H41" s="1"/>
    </row>
    <row r="42" spans="1:8" ht="14.25" x14ac:dyDescent="0.15">
      <c r="A42" s="1"/>
      <c r="B42" s="89" t="s">
        <v>72</v>
      </c>
      <c r="C42" s="79">
        <f t="shared" si="2"/>
        <v>0</v>
      </c>
      <c r="D42" s="43">
        <f>SUMIF('別紙4(原著)'!$C:$C,"○",'別紙4(原著)'!$F:$F)</f>
        <v>0</v>
      </c>
      <c r="E42" s="43">
        <f>SUMIF('別紙4(総説)'!$C:$C,"○",'別紙4(総説)'!$F:$F)</f>
        <v>0</v>
      </c>
      <c r="F42" s="43">
        <f>SUMIF('別紙4(症例)'!$C:$C,"○",'別紙4(症例)'!$F:$F)</f>
        <v>0</v>
      </c>
      <c r="G42" s="59">
        <f>SUMIF('別紙4(その他)'!$C:$C,"○",'別紙4(その他)'!$F:$F)</f>
        <v>0</v>
      </c>
      <c r="H42" s="1"/>
    </row>
    <row r="43" spans="1:8" ht="14.25" x14ac:dyDescent="0.15">
      <c r="A43" s="1"/>
      <c r="B43" s="89" t="s">
        <v>70</v>
      </c>
      <c r="C43" s="78">
        <f t="shared" si="2"/>
        <v>0</v>
      </c>
      <c r="D43" s="44">
        <f>COUNTIFS('別紙4(原著)'!$C:$C,"○",'別紙4(原著)'!$F:$F,"&gt;0")</f>
        <v>0</v>
      </c>
      <c r="E43" s="44">
        <f>COUNTIFS('別紙4(総説)'!$C:$C,"○",'別紙4(総説)'!$F:$F,"&gt;0")</f>
        <v>0</v>
      </c>
      <c r="F43" s="44">
        <f>COUNTIFS('別紙4(症例)'!$C:$C,"○",'別紙4(症例)'!$F:$F,"&gt;0")</f>
        <v>0</v>
      </c>
      <c r="G43" s="58">
        <f>COUNTIFS('別紙4(その他)'!$C:$C,"○",'別紙4(その他)'!$F:$F,"&gt;0")</f>
        <v>0</v>
      </c>
      <c r="H43" s="1"/>
    </row>
    <row r="44" spans="1:8" ht="14.25" x14ac:dyDescent="0.15">
      <c r="A44" s="1"/>
      <c r="B44" s="89" t="s">
        <v>73</v>
      </c>
      <c r="C44" s="79">
        <f t="shared" si="2"/>
        <v>0</v>
      </c>
      <c r="D44" s="43">
        <f>SUMIF('別紙4(原著)'!$D:$D,"○",'別紙4(原著)'!$F:$F)</f>
        <v>0</v>
      </c>
      <c r="E44" s="43">
        <f>SUMIF('別紙4(総説)'!$D:$D,"○",'別紙4(総説)'!$F:$F)</f>
        <v>0</v>
      </c>
      <c r="F44" s="43">
        <f>SUMIF('別紙4(症例)'!$D:$D,"○",'別紙4(症例)'!$F:$F)</f>
        <v>0</v>
      </c>
      <c r="G44" s="59">
        <f>SUMIF('別紙4(その他)'!$D:$D,"○",'別紙4(その他)'!$F:$F)</f>
        <v>0</v>
      </c>
      <c r="H44" s="1"/>
    </row>
    <row r="45" spans="1:8" ht="15" thickBot="1" x14ac:dyDescent="0.2">
      <c r="A45" s="1"/>
      <c r="B45" s="90" t="s">
        <v>70</v>
      </c>
      <c r="C45" s="80">
        <f t="shared" si="2"/>
        <v>0</v>
      </c>
      <c r="D45" s="60">
        <f>COUNTIFS('別紙4(原著)'!$D:$D,"○",'別紙4(原著)'!$F:$F,"&gt;0")</f>
        <v>0</v>
      </c>
      <c r="E45" s="60">
        <f>COUNTIFS('別紙4(総説)'!$D:$D,"○",'別紙4(総説)'!$F:$F,"&gt;0")</f>
        <v>0</v>
      </c>
      <c r="F45" s="60">
        <f>COUNTIFS('別紙4(症例)'!$D:$D,"○",'別紙4(症例)'!$F:$F,"&gt;0")</f>
        <v>0</v>
      </c>
      <c r="G45" s="61">
        <f>COUNTIFS('別紙4(その他)'!$D:$D,"○",'別紙4(その他)'!$F:$F,"&gt;0")</f>
        <v>0</v>
      </c>
      <c r="H45" s="1"/>
    </row>
    <row r="46" spans="1:8" ht="14.1" customHeight="1" thickBot="1" x14ac:dyDescent="0.2">
      <c r="A46" s="1"/>
      <c r="B46" s="1"/>
      <c r="C46" s="1"/>
      <c r="D46" s="1"/>
      <c r="E46" s="1"/>
      <c r="F46" s="1"/>
      <c r="G46" s="1"/>
      <c r="H46" s="1"/>
    </row>
    <row r="47" spans="1:8" ht="14.25" thickBot="1" x14ac:dyDescent="0.2">
      <c r="A47" s="1"/>
      <c r="B47" s="87" t="s">
        <v>74</v>
      </c>
      <c r="C47" s="76" t="s">
        <v>64</v>
      </c>
      <c r="D47" s="55" t="s">
        <v>65</v>
      </c>
      <c r="E47" s="55" t="s">
        <v>66</v>
      </c>
      <c r="F47" s="55" t="s">
        <v>67</v>
      </c>
      <c r="G47" s="56" t="s">
        <v>68</v>
      </c>
      <c r="H47" s="1"/>
    </row>
    <row r="48" spans="1:8" ht="15" thickTop="1" x14ac:dyDescent="0.15">
      <c r="A48" s="1"/>
      <c r="B48" s="88" t="s">
        <v>69</v>
      </c>
      <c r="C48" s="77">
        <f>SUM(D48:G48)</f>
        <v>0</v>
      </c>
      <c r="D48" s="54">
        <f>SUMIF('別紙4(原著)'!$E:$E,"&gt;="&amp;別紙5まとめ!$C$56,'別紙4(原著)'!$F:$F)</f>
        <v>0</v>
      </c>
      <c r="E48" s="54">
        <f>SUMIF('別紙4(総説)'!$E:$E,"&gt;="&amp;別紙5まとめ!$C$56,'別紙4(総説)'!$F:$F)</f>
        <v>0</v>
      </c>
      <c r="F48" s="54">
        <f>SUMIF('別紙4(症例)'!$E:$E,"&gt;="&amp;別紙5まとめ!$C$56,'別紙4(症例)'!$F:$F)</f>
        <v>0</v>
      </c>
      <c r="G48" s="57">
        <f>SUMIF('別紙4(その他)'!$E:$E,"&gt;="&amp;別紙5まとめ!$C$56,'別紙4(その他)'!$F:$F)</f>
        <v>0</v>
      </c>
      <c r="H48" s="1"/>
    </row>
    <row r="49" spans="1:8" ht="14.25" x14ac:dyDescent="0.15">
      <c r="A49" s="1"/>
      <c r="B49" s="89" t="s">
        <v>70</v>
      </c>
      <c r="C49" s="78">
        <f t="shared" ref="C49:C55" si="3">SUM(D49:G49)</f>
        <v>0</v>
      </c>
      <c r="D49" s="44">
        <f>COUNTIFS('別紙4(原著)'!$E:$E,"&gt;="&amp;別紙5まとめ!$C$56,'別紙4(原著)'!$F:$F,"&gt;0")</f>
        <v>0</v>
      </c>
      <c r="E49" s="44">
        <f>COUNTIFS('別紙4(総説)'!$E:$E,"&gt;="&amp;別紙5まとめ!$C$56,'別紙4(総説)'!$F:$F,"&gt;0")</f>
        <v>0</v>
      </c>
      <c r="F49" s="44">
        <f>COUNTIFS('別紙4(症例)'!$E:$E,"&gt;="&amp;別紙5まとめ!$C$56,'別紙4(症例)'!$F:$F,"&gt;0")</f>
        <v>0</v>
      </c>
      <c r="G49" s="58">
        <f>COUNTIFS('別紙4(その他)'!$E:$E,"&gt;="&amp;別紙5まとめ!$C$56,'別紙4(その他)'!$F:$F,"&gt;0")</f>
        <v>0</v>
      </c>
      <c r="H49" s="1"/>
    </row>
    <row r="50" spans="1:8" ht="14.25" x14ac:dyDescent="0.15">
      <c r="A50" s="1"/>
      <c r="B50" s="89" t="s">
        <v>71</v>
      </c>
      <c r="C50" s="79">
        <f t="shared" si="3"/>
        <v>0</v>
      </c>
      <c r="D50" s="43">
        <f>SUMIFS('別紙4(原著)'!$F:$F,'別紙4(原著)'!$B:$B,"○",'別紙4(原著)'!$E:$E,"&gt;="&amp;別紙5まとめ!$C$56)</f>
        <v>0</v>
      </c>
      <c r="E50" s="43">
        <f>SUMIFS('別紙4(総説)'!$F:$F,'別紙4(総説)'!$B:$B,"○",'別紙4(総説)'!$E:$E,"&gt;="&amp;別紙5まとめ!$C$56)</f>
        <v>0</v>
      </c>
      <c r="F50" s="43">
        <f>SUMIFS('別紙4(症例)'!$F:$F,'別紙4(症例)'!$B:$B,"○",'別紙4(症例)'!$E:$E,"&gt;="&amp;別紙5まとめ!$C$56)</f>
        <v>0</v>
      </c>
      <c r="G50" s="59">
        <f>SUMIFS('別紙4(その他)'!$F:$F,'別紙4(その他)'!$B:$B,"○",'別紙4(その他)'!$E:$E,"&gt;="&amp;別紙5まとめ!$C$56)</f>
        <v>0</v>
      </c>
      <c r="H50" s="1"/>
    </row>
    <row r="51" spans="1:8" ht="14.25" x14ac:dyDescent="0.15">
      <c r="A51" s="1"/>
      <c r="B51" s="89" t="s">
        <v>70</v>
      </c>
      <c r="C51" s="78">
        <f t="shared" si="3"/>
        <v>0</v>
      </c>
      <c r="D51" s="44">
        <f>COUNTIFS('別紙4(原著)'!$B:$B,"○",'別紙4(原著)'!$F:$F,"&gt;0",'別紙4(原著)'!$E:$E,"&gt;="&amp;別紙5まとめ!$C$56)</f>
        <v>0</v>
      </c>
      <c r="E51" s="44">
        <f>COUNTIFS('別紙4(総説)'!$B:$B,"○",'別紙4(総説)'!$F:$F,"&gt;0",'別紙4(総説)'!$E:$E,"&gt;="&amp;別紙5まとめ!$C$56)</f>
        <v>0</v>
      </c>
      <c r="F51" s="44">
        <f>COUNTIFS('別紙4(症例)'!$B:$B,"○",'別紙4(症例)'!$F:$F,"&gt;0",'別紙4(症例)'!$E:$E,"&gt;="&amp;別紙5まとめ!$C$56)</f>
        <v>0</v>
      </c>
      <c r="G51" s="58">
        <f>COUNTIFS('別紙4(その他)'!$B:$B,"○",'別紙4(その他)'!$F:$F,"&gt;0",'別紙4(その他)'!$E:$E,"&gt;="&amp;別紙5まとめ!$C$56)</f>
        <v>0</v>
      </c>
      <c r="H51" s="1"/>
    </row>
    <row r="52" spans="1:8" ht="14.25" x14ac:dyDescent="0.15">
      <c r="A52" s="1"/>
      <c r="B52" s="89" t="s">
        <v>72</v>
      </c>
      <c r="C52" s="79">
        <f t="shared" si="3"/>
        <v>0</v>
      </c>
      <c r="D52" s="43">
        <f>SUMIFS('別紙4(原著)'!$F:$F,'別紙4(原著)'!$C:$C,"○",'別紙4(原著)'!$E:$E,"&gt;="&amp;別紙5まとめ!$C$56)</f>
        <v>0</v>
      </c>
      <c r="E52" s="43">
        <f>SUMIFS('別紙4(総説)'!$F:$F,'別紙4(総説)'!$C:$C,"○",'別紙4(総説)'!$E:$E,"&gt;="&amp;別紙5まとめ!$C$56)</f>
        <v>0</v>
      </c>
      <c r="F52" s="43">
        <f>SUMIFS('別紙4(症例)'!$F:$F,'別紙4(症例)'!$C:$C,"○",'別紙4(症例)'!$E:$E,"&gt;="&amp;別紙5まとめ!$C$56)</f>
        <v>0</v>
      </c>
      <c r="G52" s="59">
        <f>SUMIFS('別紙4(その他)'!$F:$F,'別紙4(その他)'!$C:$C,"○",'別紙4(その他)'!$E:$E,"&gt;="&amp;別紙5まとめ!$C$56)</f>
        <v>0</v>
      </c>
      <c r="H52" s="1"/>
    </row>
    <row r="53" spans="1:8" ht="14.25" x14ac:dyDescent="0.15">
      <c r="A53" s="1"/>
      <c r="B53" s="89" t="s">
        <v>70</v>
      </c>
      <c r="C53" s="78">
        <f t="shared" si="3"/>
        <v>0</v>
      </c>
      <c r="D53" s="44">
        <f>COUNTIFS('別紙4(原著)'!$C:$C,"○",'別紙4(原著)'!$F:$F,"&gt;0",'別紙4(原著)'!$E:$E,"&gt;="&amp;別紙5まとめ!$C$56)</f>
        <v>0</v>
      </c>
      <c r="E53" s="44">
        <f>COUNTIFS('別紙4(総説)'!$C:$C,"○",'別紙4(総説)'!$F:$F,"&gt;0",'別紙4(総説)'!$E:$E,"&gt;="&amp;別紙5まとめ!$C$56)</f>
        <v>0</v>
      </c>
      <c r="F53" s="44">
        <f>COUNTIFS('別紙4(症例)'!$C:$C,"○",'別紙4(症例)'!$F:$F,"&gt;0",'別紙4(症例)'!$E:$E,"&gt;="&amp;別紙5まとめ!$C$56)</f>
        <v>0</v>
      </c>
      <c r="G53" s="58">
        <f>COUNTIFS('別紙4(その他)'!$C:$C,"○",'別紙4(その他)'!$F:$F,"&gt;0",'別紙4(その他)'!$E:$E,"&gt;="&amp;別紙5まとめ!$C$56)</f>
        <v>0</v>
      </c>
      <c r="H53" s="1"/>
    </row>
    <row r="54" spans="1:8" ht="14.25" x14ac:dyDescent="0.15">
      <c r="A54" s="1"/>
      <c r="B54" s="89" t="s">
        <v>73</v>
      </c>
      <c r="C54" s="79">
        <f t="shared" si="3"/>
        <v>0</v>
      </c>
      <c r="D54" s="43">
        <f>SUMIFS('別紙4(原著)'!$F:$F,'別紙4(原著)'!$D:$D,"○",'別紙4(原著)'!$E:$E,"&gt;="&amp;別紙5まとめ!$C$56)</f>
        <v>0</v>
      </c>
      <c r="E54" s="43">
        <f>SUMIFS('別紙4(総説)'!$F:$F,'別紙4(総説)'!$D:$D,"○",'別紙4(総説)'!$E:$E,"&gt;="&amp;別紙5まとめ!$C$56)</f>
        <v>0</v>
      </c>
      <c r="F54" s="43">
        <f>SUMIFS('別紙4(症例)'!$F:$F,'別紙4(症例)'!$D:$D,"○",'別紙4(症例)'!$E:$E,"&gt;="&amp;別紙5まとめ!$C$56)</f>
        <v>0</v>
      </c>
      <c r="G54" s="59">
        <f>SUMIFS('別紙4(その他)'!$F:$F,'別紙4(その他)'!$D:$D,"○",'別紙4(その他)'!$E:$E,"&gt;="&amp;別紙5まとめ!$C$56)</f>
        <v>0</v>
      </c>
      <c r="H54" s="1"/>
    </row>
    <row r="55" spans="1:8" ht="15" thickBot="1" x14ac:dyDescent="0.2">
      <c r="A55" s="1"/>
      <c r="B55" s="90" t="s">
        <v>70</v>
      </c>
      <c r="C55" s="80">
        <f t="shared" si="3"/>
        <v>0</v>
      </c>
      <c r="D55" s="60">
        <f>COUNTIFS('別紙4(原著)'!$D:$D,"○",'別紙4(原著)'!$F:$F,"&gt;0",'別紙4(原著)'!$E:$E,"&gt;="&amp;別紙5まとめ!$C$56)</f>
        <v>0</v>
      </c>
      <c r="E55" s="60">
        <f>COUNTIFS('別紙4(総説)'!$D:$D,"○",'別紙4(総説)'!$F:$F,"&gt;0",'別紙4(総説)'!$E:$E,"&gt;="&amp;別紙5まとめ!$C$56)</f>
        <v>0</v>
      </c>
      <c r="F55" s="60">
        <f>COUNTIFS('別紙4(症例)'!$D:$D,"○",'別紙4(症例)'!$F:$F,"&gt;0",'別紙4(症例)'!$E:$E,"&gt;="&amp;別紙5まとめ!$C$56)</f>
        <v>0</v>
      </c>
      <c r="G55" s="61">
        <f>COUNTIFS('別紙4(その他)'!$D:$D,"○",'別紙4(その他)'!$F:$F,"&gt;0",'別紙4(その他)'!$E:$E,"&gt;="&amp;別紙5まとめ!$C$56)</f>
        <v>0</v>
      </c>
      <c r="H55" s="1"/>
    </row>
    <row r="56" spans="1:8" x14ac:dyDescent="0.15">
      <c r="A56" s="1"/>
      <c r="B56" s="13" t="s">
        <v>75</v>
      </c>
      <c r="C56" s="16">
        <v>2020</v>
      </c>
      <c r="D56" s="16" t="s">
        <v>76</v>
      </c>
      <c r="E56" s="17">
        <f>C56+5</f>
        <v>2025</v>
      </c>
      <c r="F56" s="1"/>
      <c r="G56" s="1"/>
      <c r="H56" s="1"/>
    </row>
    <row r="57" spans="1:8" x14ac:dyDescent="0.15">
      <c r="A57" s="1"/>
      <c r="B57" s="13" t="s">
        <v>77</v>
      </c>
      <c r="C57" s="1"/>
      <c r="D57" s="1"/>
      <c r="E57" s="1"/>
      <c r="F57" s="1"/>
      <c r="G57" s="1"/>
      <c r="H57" s="1"/>
    </row>
    <row r="58" spans="1:8" x14ac:dyDescent="0.15">
      <c r="A58" s="1"/>
      <c r="B58" s="1"/>
      <c r="C58" s="1"/>
      <c r="D58" s="1"/>
      <c r="E58" s="1"/>
      <c r="F58" s="15" t="s">
        <v>78</v>
      </c>
      <c r="G58" s="15"/>
      <c r="H58" s="15"/>
    </row>
    <row r="59" spans="1:8" x14ac:dyDescent="0.15">
      <c r="A59" s="1"/>
      <c r="B59" s="1"/>
      <c r="C59" s="1"/>
      <c r="D59" s="1"/>
      <c r="E59" s="1"/>
      <c r="F59" s="1"/>
      <c r="G59" s="1"/>
      <c r="H59" s="1"/>
    </row>
    <row r="60" spans="1:8" x14ac:dyDescent="0.15">
      <c r="A60" s="1"/>
      <c r="B60" s="1"/>
      <c r="C60" s="1"/>
      <c r="D60" s="1"/>
      <c r="E60" s="1"/>
    </row>
  </sheetData>
  <phoneticPr fontId="1"/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DB07-76FE-4EE9-8B9E-BB6999535215}">
  <sheetPr codeName="Sheet81">
    <pageSetUpPr fitToPage="1"/>
  </sheetPr>
  <dimension ref="A1:G25"/>
  <sheetViews>
    <sheetView view="pageBreakPreview" zoomScale="70" zoomScaleNormal="100" zoomScaleSheetLayoutView="70" workbookViewId="0">
      <selection activeCell="A6" sqref="A6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79</v>
      </c>
    </row>
    <row r="2" spans="1:7" ht="48.95" customHeight="1" x14ac:dyDescent="0.15">
      <c r="A2" s="2" t="s">
        <v>80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19" priority="20"/>
  </conditionalFormatting>
  <conditionalFormatting sqref="B6">
    <cfRule type="duplicateValues" dxfId="18" priority="19"/>
  </conditionalFormatting>
  <conditionalFormatting sqref="B6:C6">
    <cfRule type="duplicateValues" dxfId="17" priority="18"/>
  </conditionalFormatting>
  <conditionalFormatting sqref="C10">
    <cfRule type="duplicateValues" dxfId="16" priority="17"/>
  </conditionalFormatting>
  <conditionalFormatting sqref="B10:C10">
    <cfRule type="duplicateValues" dxfId="15" priority="16"/>
  </conditionalFormatting>
  <conditionalFormatting sqref="C12">
    <cfRule type="duplicateValues" dxfId="14" priority="15"/>
  </conditionalFormatting>
  <conditionalFormatting sqref="B12:C12">
    <cfRule type="duplicateValues" dxfId="13" priority="14"/>
  </conditionalFormatting>
  <conditionalFormatting sqref="C14">
    <cfRule type="duplicateValues" dxfId="12" priority="13"/>
  </conditionalFormatting>
  <conditionalFormatting sqref="B14:C14">
    <cfRule type="duplicateValues" dxfId="11" priority="12"/>
  </conditionalFormatting>
  <conditionalFormatting sqref="C16">
    <cfRule type="duplicateValues" dxfId="10" priority="11"/>
  </conditionalFormatting>
  <conditionalFormatting sqref="B16:C16">
    <cfRule type="duplicateValues" dxfId="9" priority="10"/>
  </conditionalFormatting>
  <conditionalFormatting sqref="C18">
    <cfRule type="duplicateValues" dxfId="8" priority="9"/>
  </conditionalFormatting>
  <conditionalFormatting sqref="B18:C18">
    <cfRule type="duplicateValues" dxfId="7" priority="8"/>
  </conditionalFormatting>
  <conditionalFormatting sqref="C20">
    <cfRule type="duplicateValues" dxfId="6" priority="7"/>
  </conditionalFormatting>
  <conditionalFormatting sqref="B20:C20">
    <cfRule type="duplicateValues" dxfId="5" priority="6"/>
  </conditionalFormatting>
  <conditionalFormatting sqref="C22">
    <cfRule type="duplicateValues" dxfId="4" priority="5"/>
  </conditionalFormatting>
  <conditionalFormatting sqref="C22">
    <cfRule type="duplicateValues" dxfId="3" priority="4"/>
  </conditionalFormatting>
  <conditionalFormatting sqref="C24">
    <cfRule type="duplicateValues" dxfId="2" priority="3"/>
  </conditionalFormatting>
  <conditionalFormatting sqref="B24:C24">
    <cfRule type="duplicateValues" dxfId="1" priority="2"/>
  </conditionalFormatting>
  <conditionalFormatting sqref="B22">
    <cfRule type="duplicateValues" dxfId="0" priority="1"/>
  </conditionalFormatting>
  <dataValidations count="2">
    <dataValidation type="list" allowBlank="1" showInputMessage="1" showErrorMessage="1" sqref="A6 A20 A8 A10 A14 A18 A22 A12 A16 A24" xr:uid="{49556A09-AEFB-4616-8845-B95A23394798}">
      <formula1>"●,◎,◎●"</formula1>
    </dataValidation>
    <dataValidation type="list" allowBlank="1" showInputMessage="1" showErrorMessage="1" sqref="B18:D18 B16:D16 B20:D20 B8:D8 B24:D24 B6:D6 B12:D12 B10:D10 B14:D14 B22:D22" xr:uid="{EA2106CA-0133-4098-BE1E-DBD97A4D2072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4470F0-D8A9-4C1A-AFE8-B36816FB6DF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EAFB-81AA-401A-9A40-F9CD036C2DAF}">
  <sheetPr codeName="Sheet10">
    <pageSetUpPr fitToPage="1"/>
  </sheetPr>
  <dimension ref="A1:D33"/>
  <sheetViews>
    <sheetView view="pageBreakPreview" zoomScaleNormal="100" zoomScaleSheetLayoutView="100" workbookViewId="0">
      <selection activeCell="B10" sqref="B10:D10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81</v>
      </c>
    </row>
    <row r="2" spans="1:4" ht="26.25" customHeight="1" x14ac:dyDescent="0.15">
      <c r="A2" s="2" t="s">
        <v>82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6" t="s">
        <v>83</v>
      </c>
      <c r="B4" s="116"/>
      <c r="C4" s="116"/>
      <c r="D4" s="116"/>
    </row>
    <row r="5" spans="1:4" ht="26.25" customHeight="1" x14ac:dyDescent="0.15">
      <c r="A5" s="16"/>
      <c r="B5" s="2"/>
      <c r="C5" s="17" t="s">
        <v>78</v>
      </c>
      <c r="D5" s="3"/>
    </row>
    <row r="6" spans="1:4" ht="92.1" customHeight="1" x14ac:dyDescent="0.15">
      <c r="A6" s="8">
        <v>1</v>
      </c>
      <c r="B6" s="115"/>
      <c r="C6" s="115"/>
      <c r="D6" s="115"/>
    </row>
    <row r="7" spans="1:4" ht="92.1" customHeight="1" x14ac:dyDescent="0.15">
      <c r="A7" s="97">
        <v>2</v>
      </c>
      <c r="B7" s="114"/>
      <c r="C7" s="114"/>
      <c r="D7" s="114"/>
    </row>
    <row r="8" spans="1:4" ht="92.1" customHeight="1" x14ac:dyDescent="0.15">
      <c r="A8" s="97">
        <v>3</v>
      </c>
      <c r="B8" s="114"/>
      <c r="C8" s="114"/>
      <c r="D8" s="114"/>
    </row>
    <row r="9" spans="1:4" ht="92.1" customHeight="1" x14ac:dyDescent="0.15">
      <c r="A9" s="97">
        <v>4</v>
      </c>
      <c r="B9" s="115"/>
      <c r="C9" s="115"/>
      <c r="D9" s="115"/>
    </row>
    <row r="10" spans="1:4" ht="92.1" customHeight="1" x14ac:dyDescent="0.15">
      <c r="A10" s="97">
        <v>5</v>
      </c>
      <c r="B10" s="114"/>
      <c r="C10" s="114"/>
      <c r="D10" s="114"/>
    </row>
    <row r="11" spans="1:4" ht="92.1" customHeight="1" x14ac:dyDescent="0.15">
      <c r="A11" s="97">
        <v>6</v>
      </c>
      <c r="B11" s="114"/>
      <c r="C11" s="114"/>
      <c r="D11" s="114"/>
    </row>
    <row r="12" spans="1:4" ht="92.1" customHeight="1" x14ac:dyDescent="0.15">
      <c r="A12" s="97">
        <v>7</v>
      </c>
      <c r="B12" s="115"/>
      <c r="C12" s="115"/>
      <c r="D12" s="115"/>
    </row>
    <row r="13" spans="1:4" ht="92.1" customHeight="1" x14ac:dyDescent="0.15">
      <c r="A13" s="97">
        <v>8</v>
      </c>
      <c r="B13" s="114"/>
      <c r="C13" s="114"/>
      <c r="D13" s="114"/>
    </row>
    <row r="14" spans="1:4" ht="92.1" customHeight="1" x14ac:dyDescent="0.15">
      <c r="A14" s="97">
        <v>9</v>
      </c>
      <c r="B14" s="114"/>
      <c r="C14" s="114"/>
      <c r="D14" s="114"/>
    </row>
    <row r="15" spans="1:4" ht="92.1" customHeight="1" x14ac:dyDescent="0.15">
      <c r="A15" s="97">
        <v>10</v>
      </c>
      <c r="B15" s="115"/>
      <c r="C15" s="115"/>
      <c r="D15" s="115"/>
    </row>
    <row r="16" spans="1:4" ht="92.1" customHeight="1" x14ac:dyDescent="0.15">
      <c r="A16" s="97">
        <v>11</v>
      </c>
      <c r="B16" s="114"/>
      <c r="C16" s="114"/>
      <c r="D16" s="114"/>
    </row>
    <row r="17" spans="1:4" ht="92.1" customHeight="1" x14ac:dyDescent="0.15">
      <c r="A17" s="97">
        <v>12</v>
      </c>
      <c r="B17" s="114"/>
      <c r="C17" s="114"/>
      <c r="D17" s="114"/>
    </row>
    <row r="18" spans="1:4" ht="92.1" customHeight="1" x14ac:dyDescent="0.15">
      <c r="A18" s="97">
        <v>13</v>
      </c>
      <c r="B18" s="115"/>
      <c r="C18" s="115"/>
      <c r="D18" s="115"/>
    </row>
    <row r="19" spans="1:4" ht="92.1" customHeight="1" x14ac:dyDescent="0.15">
      <c r="A19" s="97">
        <v>14</v>
      </c>
      <c r="B19" s="114"/>
      <c r="C19" s="114"/>
      <c r="D19" s="114"/>
    </row>
    <row r="20" spans="1:4" ht="92.1" customHeight="1" x14ac:dyDescent="0.15">
      <c r="A20" s="97">
        <v>15</v>
      </c>
      <c r="B20" s="114"/>
      <c r="C20" s="114"/>
      <c r="D20" s="114"/>
    </row>
    <row r="21" spans="1:4" ht="92.1" customHeight="1" x14ac:dyDescent="0.15">
      <c r="A21" s="97">
        <v>16</v>
      </c>
      <c r="B21" s="115"/>
      <c r="C21" s="115"/>
      <c r="D21" s="115"/>
    </row>
    <row r="22" spans="1:4" ht="92.1" customHeight="1" x14ac:dyDescent="0.15">
      <c r="A22" s="97">
        <v>17</v>
      </c>
      <c r="B22" s="114"/>
      <c r="C22" s="114"/>
      <c r="D22" s="114"/>
    </row>
    <row r="23" spans="1:4" ht="92.1" customHeight="1" x14ac:dyDescent="0.15">
      <c r="A23" s="97">
        <v>18</v>
      </c>
      <c r="B23" s="114"/>
      <c r="C23" s="114"/>
      <c r="D23" s="114"/>
    </row>
    <row r="24" spans="1:4" ht="92.1" customHeight="1" x14ac:dyDescent="0.15">
      <c r="A24" s="97">
        <v>19</v>
      </c>
      <c r="B24" s="115"/>
      <c r="C24" s="115"/>
      <c r="D24" s="115"/>
    </row>
    <row r="25" spans="1:4" ht="92.1" customHeight="1" x14ac:dyDescent="0.15">
      <c r="A25" s="97">
        <v>20</v>
      </c>
      <c r="B25" s="114"/>
      <c r="C25" s="114"/>
      <c r="D25" s="114"/>
    </row>
    <row r="26" spans="1:4" ht="92.1" customHeight="1" x14ac:dyDescent="0.15">
      <c r="A26" s="97">
        <v>21</v>
      </c>
      <c r="B26" s="114"/>
      <c r="C26" s="114"/>
      <c r="D26" s="114"/>
    </row>
    <row r="27" spans="1:4" ht="92.1" customHeight="1" x14ac:dyDescent="0.15">
      <c r="A27" s="97">
        <v>22</v>
      </c>
      <c r="B27" s="115"/>
      <c r="C27" s="115"/>
      <c r="D27" s="115"/>
    </row>
    <row r="28" spans="1:4" ht="92.1" customHeight="1" x14ac:dyDescent="0.15">
      <c r="A28" s="97">
        <v>23</v>
      </c>
      <c r="B28" s="114"/>
      <c r="C28" s="114"/>
      <c r="D28" s="114"/>
    </row>
    <row r="29" spans="1:4" ht="92.1" customHeight="1" x14ac:dyDescent="0.15">
      <c r="A29" s="97"/>
      <c r="B29" s="114"/>
      <c r="C29" s="114"/>
      <c r="D29" s="114"/>
    </row>
    <row r="30" spans="1:4" ht="92.1" customHeight="1" x14ac:dyDescent="0.15">
      <c r="A30" s="97"/>
      <c r="B30" s="114"/>
      <c r="C30" s="114"/>
      <c r="D30" s="114"/>
    </row>
    <row r="31" spans="1:4" ht="92.1" customHeight="1" x14ac:dyDescent="0.15">
      <c r="A31" s="8"/>
      <c r="B31" s="115"/>
      <c r="C31" s="115"/>
      <c r="D31" s="115"/>
    </row>
    <row r="32" spans="1:4" ht="92.1" customHeight="1" x14ac:dyDescent="0.15">
      <c r="A32" s="97"/>
      <c r="B32" s="114"/>
      <c r="C32" s="114"/>
      <c r="D32" s="114"/>
    </row>
    <row r="33" ht="40.5" customHeight="1" x14ac:dyDescent="0.15"/>
  </sheetData>
  <mergeCells count="28">
    <mergeCell ref="B10:D10"/>
    <mergeCell ref="A4:D4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30:D30"/>
    <mergeCell ref="B31:D31"/>
    <mergeCell ref="B32:D32"/>
    <mergeCell ref="B25:D25"/>
    <mergeCell ref="B26:D26"/>
    <mergeCell ref="B27:D27"/>
    <mergeCell ref="B28:D28"/>
    <mergeCell ref="B29:D29"/>
  </mergeCells>
  <phoneticPr fontId="1"/>
  <pageMargins left="0.51181102362204722" right="0.51181102362204722" top="0.55118110236220474" bottom="0.55118110236220474" header="0.31496062992125984" footer="0.31496062992125984"/>
  <pageSetup paperSize="9" scale="7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1505" r:id="rId4" name="CheckBox1">
          <controlPr autoLine="0" r:id="rId5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1505" r:id="rId4" name="CheckBox1"/>
      </mc:Fallback>
    </mc:AlternateContent>
    <mc:AlternateContent xmlns:mc="http://schemas.openxmlformats.org/markup-compatibility/2006">
      <mc:Choice Requires="x14">
        <control shapeId="21506" r:id="rId6" name="CheckBox2">
          <controlPr autoLine="0" r:id="rId7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1506" r:id="rId6" name="CheckBox2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4A8E-C9AC-421C-9ED3-41BEEA9B8FD5}">
  <sheetPr codeName="Sheet12">
    <pageSetUpPr fitToPage="1"/>
  </sheetPr>
  <dimension ref="A1:D33"/>
  <sheetViews>
    <sheetView view="pageBreakPreview" zoomScaleNormal="100" zoomScaleSheetLayoutView="100" workbookViewId="0">
      <selection activeCell="B31" sqref="B31:D31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81</v>
      </c>
    </row>
    <row r="2" spans="1:4" ht="26.25" customHeight="1" x14ac:dyDescent="0.15">
      <c r="A2" s="2" t="s">
        <v>82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6" t="s">
        <v>83</v>
      </c>
      <c r="B4" s="116"/>
      <c r="C4" s="116"/>
      <c r="D4" s="116"/>
    </row>
    <row r="5" spans="1:4" ht="26.25" customHeight="1" x14ac:dyDescent="0.15">
      <c r="A5" s="16"/>
      <c r="B5" s="2"/>
      <c r="C5" s="17" t="s">
        <v>78</v>
      </c>
      <c r="D5" s="3"/>
    </row>
    <row r="6" spans="1:4" ht="92.1" customHeight="1" x14ac:dyDescent="0.15">
      <c r="A6" s="8">
        <v>1</v>
      </c>
      <c r="B6" s="115"/>
      <c r="C6" s="115"/>
      <c r="D6" s="115"/>
    </row>
    <row r="7" spans="1:4" ht="92.1" customHeight="1" x14ac:dyDescent="0.15">
      <c r="A7" s="97">
        <v>2</v>
      </c>
      <c r="B7" s="114"/>
      <c r="C7" s="114"/>
      <c r="D7" s="114"/>
    </row>
    <row r="8" spans="1:4" ht="92.1" customHeight="1" x14ac:dyDescent="0.15">
      <c r="A8" s="97">
        <v>3</v>
      </c>
      <c r="B8" s="114"/>
      <c r="C8" s="114"/>
      <c r="D8" s="114"/>
    </row>
    <row r="9" spans="1:4" ht="92.1" customHeight="1" x14ac:dyDescent="0.15">
      <c r="A9" s="97">
        <v>4</v>
      </c>
      <c r="B9" s="115"/>
      <c r="C9" s="115"/>
      <c r="D9" s="115"/>
    </row>
    <row r="10" spans="1:4" ht="92.1" customHeight="1" x14ac:dyDescent="0.15">
      <c r="A10" s="97">
        <v>5</v>
      </c>
      <c r="B10" s="114"/>
      <c r="C10" s="114"/>
      <c r="D10" s="114"/>
    </row>
    <row r="11" spans="1:4" ht="92.1" customHeight="1" x14ac:dyDescent="0.15">
      <c r="A11" s="97">
        <v>6</v>
      </c>
      <c r="B11" s="114"/>
      <c r="C11" s="114"/>
      <c r="D11" s="114"/>
    </row>
    <row r="12" spans="1:4" ht="92.1" customHeight="1" x14ac:dyDescent="0.15">
      <c r="A12" s="97">
        <v>7</v>
      </c>
      <c r="B12" s="115"/>
      <c r="C12" s="115"/>
      <c r="D12" s="115"/>
    </row>
    <row r="13" spans="1:4" ht="92.1" customHeight="1" x14ac:dyDescent="0.15">
      <c r="A13" s="97">
        <v>8</v>
      </c>
      <c r="B13" s="114"/>
      <c r="C13" s="114"/>
      <c r="D13" s="114"/>
    </row>
    <row r="14" spans="1:4" ht="92.1" customHeight="1" x14ac:dyDescent="0.15">
      <c r="A14" s="97">
        <v>9</v>
      </c>
      <c r="B14" s="114"/>
      <c r="C14" s="114"/>
      <c r="D14" s="114"/>
    </row>
    <row r="15" spans="1:4" ht="92.1" customHeight="1" x14ac:dyDescent="0.15">
      <c r="A15" s="97">
        <v>10</v>
      </c>
      <c r="B15" s="115"/>
      <c r="C15" s="115"/>
      <c r="D15" s="115"/>
    </row>
    <row r="16" spans="1:4" ht="92.1" customHeight="1" x14ac:dyDescent="0.15">
      <c r="A16" s="97">
        <v>11</v>
      </c>
      <c r="B16" s="114"/>
      <c r="C16" s="114"/>
      <c r="D16" s="114"/>
    </row>
    <row r="17" spans="1:4" ht="92.1" customHeight="1" x14ac:dyDescent="0.15">
      <c r="A17" s="97">
        <v>12</v>
      </c>
      <c r="B17" s="114"/>
      <c r="C17" s="114"/>
      <c r="D17" s="114"/>
    </row>
    <row r="18" spans="1:4" ht="92.1" customHeight="1" x14ac:dyDescent="0.15">
      <c r="A18" s="97">
        <v>13</v>
      </c>
      <c r="B18" s="115"/>
      <c r="C18" s="115"/>
      <c r="D18" s="115"/>
    </row>
    <row r="19" spans="1:4" ht="92.1" customHeight="1" x14ac:dyDescent="0.15">
      <c r="A19" s="97">
        <v>14</v>
      </c>
      <c r="B19" s="114"/>
      <c r="C19" s="114"/>
      <c r="D19" s="114"/>
    </row>
    <row r="20" spans="1:4" ht="92.1" customHeight="1" x14ac:dyDescent="0.15">
      <c r="A20" s="97">
        <v>15</v>
      </c>
      <c r="B20" s="114"/>
      <c r="C20" s="114"/>
      <c r="D20" s="114"/>
    </row>
    <row r="21" spans="1:4" ht="92.1" customHeight="1" x14ac:dyDescent="0.15">
      <c r="A21" s="97">
        <v>16</v>
      </c>
      <c r="B21" s="115"/>
      <c r="C21" s="115"/>
      <c r="D21" s="115"/>
    </row>
    <row r="22" spans="1:4" ht="92.1" customHeight="1" x14ac:dyDescent="0.15">
      <c r="A22" s="97">
        <v>17</v>
      </c>
      <c r="B22" s="114"/>
      <c r="C22" s="114"/>
      <c r="D22" s="114"/>
    </row>
    <row r="23" spans="1:4" ht="92.1" customHeight="1" x14ac:dyDescent="0.15">
      <c r="A23" s="97">
        <v>18</v>
      </c>
      <c r="B23" s="114"/>
      <c r="C23" s="114"/>
      <c r="D23" s="114"/>
    </row>
    <row r="24" spans="1:4" ht="92.1" customHeight="1" x14ac:dyDescent="0.15">
      <c r="A24" s="97">
        <v>19</v>
      </c>
      <c r="B24" s="115"/>
      <c r="C24" s="115"/>
      <c r="D24" s="115"/>
    </row>
    <row r="25" spans="1:4" ht="92.1" customHeight="1" x14ac:dyDescent="0.15">
      <c r="A25" s="97">
        <v>20</v>
      </c>
      <c r="B25" s="114"/>
      <c r="C25" s="114"/>
      <c r="D25" s="114"/>
    </row>
    <row r="26" spans="1:4" ht="92.1" customHeight="1" x14ac:dyDescent="0.15">
      <c r="A26" s="97">
        <v>21</v>
      </c>
      <c r="B26" s="114"/>
      <c r="C26" s="114"/>
      <c r="D26" s="114"/>
    </row>
    <row r="27" spans="1:4" ht="92.1" customHeight="1" x14ac:dyDescent="0.15">
      <c r="A27" s="97">
        <v>22</v>
      </c>
      <c r="B27" s="115"/>
      <c r="C27" s="115"/>
      <c r="D27" s="115"/>
    </row>
    <row r="28" spans="1:4" ht="92.1" customHeight="1" x14ac:dyDescent="0.15">
      <c r="A28" s="97">
        <v>23</v>
      </c>
      <c r="B28" s="114"/>
      <c r="C28" s="114"/>
      <c r="D28" s="114"/>
    </row>
    <row r="29" spans="1:4" ht="92.1" customHeight="1" x14ac:dyDescent="0.15">
      <c r="A29" s="97"/>
      <c r="B29" s="114"/>
      <c r="C29" s="114"/>
      <c r="D29" s="114"/>
    </row>
    <row r="30" spans="1:4" ht="92.1" customHeight="1" x14ac:dyDescent="0.15">
      <c r="A30" s="97"/>
      <c r="B30" s="114"/>
      <c r="C30" s="114"/>
      <c r="D30" s="114"/>
    </row>
    <row r="31" spans="1:4" ht="92.1" customHeight="1" x14ac:dyDescent="0.15">
      <c r="A31" s="8"/>
      <c r="B31" s="115"/>
      <c r="C31" s="115"/>
      <c r="D31" s="115"/>
    </row>
    <row r="32" spans="1:4" ht="92.1" customHeight="1" x14ac:dyDescent="0.15">
      <c r="A32" s="97"/>
      <c r="B32" s="114"/>
      <c r="C32" s="114"/>
      <c r="D32" s="114"/>
    </row>
    <row r="33" ht="40.5" customHeight="1" x14ac:dyDescent="0.15"/>
  </sheetData>
  <mergeCells count="28">
    <mergeCell ref="B10:D10"/>
    <mergeCell ref="A4:D4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28:D28"/>
  </mergeCells>
  <phoneticPr fontId="1"/>
  <pageMargins left="0.51181102362204722" right="0.51181102362204722" top="0.55118110236220474" bottom="0.55118110236220474" header="0.31496062992125984" footer="0.31496062992125984"/>
  <pageSetup paperSize="9" scale="7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8673" r:id="rId4" name="CheckBox1">
          <controlPr autoLine="0" r:id="rId5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8673" r:id="rId4" name="CheckBox1"/>
      </mc:Fallback>
    </mc:AlternateContent>
    <mc:AlternateContent xmlns:mc="http://schemas.openxmlformats.org/markup-compatibility/2006">
      <mc:Choice Requires="x14">
        <control shapeId="28674" r:id="rId6" name="CheckBox2">
          <controlPr autoLine="0" r:id="rId7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8674" r:id="rId6" name="CheckBox2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728D-FA61-42BD-AB93-67D37668DC78}">
  <sheetPr codeName="Sheet13"/>
  <dimension ref="A1:B601"/>
  <sheetViews>
    <sheetView workbookViewId="0">
      <selection activeCell="E584" sqref="E584"/>
    </sheetView>
  </sheetViews>
  <sheetFormatPr defaultRowHeight="13.5" x14ac:dyDescent="0.15"/>
  <cols>
    <col min="1" max="1" width="91.5" bestFit="1" customWidth="1"/>
  </cols>
  <sheetData>
    <row r="1" spans="1:2" x14ac:dyDescent="0.15">
      <c r="A1" t="s">
        <v>332</v>
      </c>
      <c r="B1">
        <v>14.3</v>
      </c>
    </row>
    <row r="2" spans="1:2" x14ac:dyDescent="0.15">
      <c r="A2" t="s">
        <v>627</v>
      </c>
      <c r="B2">
        <v>9.5</v>
      </c>
    </row>
    <row r="3" spans="1:2" x14ac:dyDescent="0.15">
      <c r="A3" t="s">
        <v>233</v>
      </c>
      <c r="B3">
        <v>19.3</v>
      </c>
    </row>
    <row r="4" spans="1:2" x14ac:dyDescent="0.15">
      <c r="A4" t="s">
        <v>274</v>
      </c>
      <c r="B4">
        <v>16.7</v>
      </c>
    </row>
    <row r="5" spans="1:2" x14ac:dyDescent="0.15">
      <c r="A5" t="s">
        <v>346</v>
      </c>
      <c r="B5">
        <v>14</v>
      </c>
    </row>
    <row r="6" spans="1:2" x14ac:dyDescent="0.15">
      <c r="A6" t="s">
        <v>186</v>
      </c>
      <c r="B6">
        <v>23.8</v>
      </c>
    </row>
    <row r="7" spans="1:2" x14ac:dyDescent="0.15">
      <c r="A7" t="s">
        <v>451</v>
      </c>
      <c r="B7">
        <v>11.7</v>
      </c>
    </row>
    <row r="8" spans="1:2" x14ac:dyDescent="0.15">
      <c r="A8" t="s">
        <v>375</v>
      </c>
      <c r="B8">
        <v>13.1</v>
      </c>
    </row>
    <row r="9" spans="1:2" x14ac:dyDescent="0.15">
      <c r="A9" t="s">
        <v>229</v>
      </c>
      <c r="B9">
        <v>19.5</v>
      </c>
    </row>
    <row r="10" spans="1:2" x14ac:dyDescent="0.15">
      <c r="A10" t="s">
        <v>592</v>
      </c>
      <c r="B10">
        <v>9.9</v>
      </c>
    </row>
    <row r="11" spans="1:2" x14ac:dyDescent="0.15">
      <c r="A11" t="s">
        <v>293</v>
      </c>
      <c r="B11">
        <v>15.8</v>
      </c>
    </row>
    <row r="12" spans="1:2" x14ac:dyDescent="0.15">
      <c r="A12" t="s">
        <v>653</v>
      </c>
      <c r="B12">
        <v>9.4</v>
      </c>
    </row>
    <row r="13" spans="1:2" x14ac:dyDescent="0.15">
      <c r="A13" t="s">
        <v>661</v>
      </c>
      <c r="B13">
        <v>9.3000000000000007</v>
      </c>
    </row>
    <row r="14" spans="1:2" x14ac:dyDescent="0.15">
      <c r="A14" t="s">
        <v>278</v>
      </c>
      <c r="B14">
        <v>16.3</v>
      </c>
    </row>
    <row r="15" spans="1:2" x14ac:dyDescent="0.15">
      <c r="A15" t="s">
        <v>319</v>
      </c>
      <c r="B15">
        <v>14.8</v>
      </c>
    </row>
    <row r="16" spans="1:2" x14ac:dyDescent="0.15">
      <c r="A16" t="s">
        <v>518</v>
      </c>
      <c r="B16">
        <v>10.8</v>
      </c>
    </row>
    <row r="17" spans="1:2" x14ac:dyDescent="0.15">
      <c r="A17" t="s">
        <v>559</v>
      </c>
      <c r="B17">
        <v>10.3</v>
      </c>
    </row>
    <row r="18" spans="1:2" x14ac:dyDescent="0.15">
      <c r="A18" t="s">
        <v>193</v>
      </c>
      <c r="B18">
        <v>23.2</v>
      </c>
    </row>
    <row r="19" spans="1:2" x14ac:dyDescent="0.15">
      <c r="A19" t="s">
        <v>305</v>
      </c>
      <c r="B19">
        <v>15.2</v>
      </c>
    </row>
    <row r="20" spans="1:2" x14ac:dyDescent="0.15">
      <c r="A20" t="s">
        <v>183</v>
      </c>
      <c r="B20">
        <v>24.4</v>
      </c>
    </row>
    <row r="21" spans="1:2" x14ac:dyDescent="0.15">
      <c r="A21" t="s">
        <v>259</v>
      </c>
      <c r="B21">
        <v>17.2</v>
      </c>
    </row>
    <row r="22" spans="1:2" x14ac:dyDescent="0.15">
      <c r="A22" t="s">
        <v>246</v>
      </c>
      <c r="B22">
        <v>18.5</v>
      </c>
    </row>
    <row r="23" spans="1:2" x14ac:dyDescent="0.15">
      <c r="A23" t="s">
        <v>586</v>
      </c>
      <c r="B23">
        <v>10</v>
      </c>
    </row>
    <row r="24" spans="1:2" x14ac:dyDescent="0.15">
      <c r="A24" t="s">
        <v>593</v>
      </c>
      <c r="B24">
        <v>9.9</v>
      </c>
    </row>
    <row r="25" spans="1:2" x14ac:dyDescent="0.15">
      <c r="A25" t="s">
        <v>164</v>
      </c>
      <c r="B25">
        <v>27.4</v>
      </c>
    </row>
    <row r="26" spans="1:2" x14ac:dyDescent="0.15">
      <c r="A26" t="s">
        <v>217</v>
      </c>
      <c r="B26">
        <v>20.6</v>
      </c>
    </row>
    <row r="27" spans="1:2" x14ac:dyDescent="0.15">
      <c r="A27" t="s">
        <v>152</v>
      </c>
      <c r="B27">
        <v>28.7</v>
      </c>
    </row>
    <row r="28" spans="1:2" x14ac:dyDescent="0.15">
      <c r="A28" t="s">
        <v>338</v>
      </c>
      <c r="B28">
        <v>14.3</v>
      </c>
    </row>
    <row r="29" spans="1:2" x14ac:dyDescent="0.15">
      <c r="A29" t="s">
        <v>377</v>
      </c>
      <c r="B29">
        <v>13.1</v>
      </c>
    </row>
    <row r="30" spans="1:2" x14ac:dyDescent="0.15">
      <c r="A30" t="s">
        <v>286</v>
      </c>
      <c r="B30">
        <v>16</v>
      </c>
    </row>
    <row r="31" spans="1:2" x14ac:dyDescent="0.15">
      <c r="A31" t="s">
        <v>297</v>
      </c>
      <c r="B31">
        <v>15.6</v>
      </c>
    </row>
    <row r="32" spans="1:2" x14ac:dyDescent="0.15">
      <c r="A32" t="s">
        <v>179</v>
      </c>
      <c r="B32">
        <v>25.2</v>
      </c>
    </row>
    <row r="33" spans="1:2" x14ac:dyDescent="0.15">
      <c r="A33" t="s">
        <v>131</v>
      </c>
      <c r="B33">
        <v>35</v>
      </c>
    </row>
    <row r="34" spans="1:2" x14ac:dyDescent="0.15">
      <c r="A34" t="s">
        <v>410</v>
      </c>
      <c r="B34">
        <v>12.5</v>
      </c>
    </row>
    <row r="35" spans="1:2" x14ac:dyDescent="0.15">
      <c r="A35" t="s">
        <v>354</v>
      </c>
      <c r="B35">
        <v>13.9</v>
      </c>
    </row>
    <row r="36" spans="1:2" x14ac:dyDescent="0.15">
      <c r="A36" t="s">
        <v>401</v>
      </c>
      <c r="B36">
        <v>12.6</v>
      </c>
    </row>
    <row r="37" spans="1:2" x14ac:dyDescent="0.15">
      <c r="A37" t="s">
        <v>374</v>
      </c>
      <c r="B37">
        <v>13.1</v>
      </c>
    </row>
    <row r="38" spans="1:2" x14ac:dyDescent="0.15">
      <c r="A38" t="s">
        <v>535</v>
      </c>
      <c r="B38">
        <v>10.5</v>
      </c>
    </row>
    <row r="39" spans="1:2" x14ac:dyDescent="0.15">
      <c r="A39" t="s">
        <v>262</v>
      </c>
      <c r="B39">
        <v>17</v>
      </c>
    </row>
    <row r="40" spans="1:2" x14ac:dyDescent="0.15">
      <c r="A40" t="s">
        <v>574</v>
      </c>
      <c r="B40">
        <v>10.1</v>
      </c>
    </row>
    <row r="41" spans="1:2" x14ac:dyDescent="0.15">
      <c r="A41" t="s">
        <v>637</v>
      </c>
      <c r="B41">
        <v>9.4</v>
      </c>
    </row>
    <row r="42" spans="1:2" x14ac:dyDescent="0.15">
      <c r="A42" t="s">
        <v>306</v>
      </c>
      <c r="B42">
        <v>15.1</v>
      </c>
    </row>
    <row r="43" spans="1:2" x14ac:dyDescent="0.15">
      <c r="A43" t="s">
        <v>608</v>
      </c>
      <c r="B43">
        <v>9.6999999999999993</v>
      </c>
    </row>
    <row r="44" spans="1:2" x14ac:dyDescent="0.15">
      <c r="A44" t="s">
        <v>232</v>
      </c>
      <c r="B44">
        <v>19.3</v>
      </c>
    </row>
    <row r="45" spans="1:2" x14ac:dyDescent="0.15">
      <c r="A45" t="s">
        <v>411</v>
      </c>
      <c r="B45">
        <v>12.4</v>
      </c>
    </row>
    <row r="46" spans="1:2" x14ac:dyDescent="0.15">
      <c r="A46" t="s">
        <v>405</v>
      </c>
      <c r="B46">
        <v>12.5</v>
      </c>
    </row>
    <row r="47" spans="1:2" x14ac:dyDescent="0.15">
      <c r="A47" t="s">
        <v>660</v>
      </c>
      <c r="B47">
        <v>9.3000000000000007</v>
      </c>
    </row>
    <row r="48" spans="1:2" x14ac:dyDescent="0.15">
      <c r="A48" t="s">
        <v>284</v>
      </c>
      <c r="B48">
        <v>16.100000000000001</v>
      </c>
    </row>
    <row r="49" spans="1:2" x14ac:dyDescent="0.15">
      <c r="A49" t="s">
        <v>673</v>
      </c>
      <c r="B49">
        <v>9.1999999999999993</v>
      </c>
    </row>
    <row r="50" spans="1:2" x14ac:dyDescent="0.15">
      <c r="A50" t="s">
        <v>228</v>
      </c>
      <c r="B50">
        <v>19.600000000000001</v>
      </c>
    </row>
    <row r="51" spans="1:2" x14ac:dyDescent="0.15">
      <c r="A51" t="s">
        <v>99</v>
      </c>
      <c r="B51">
        <v>56.7</v>
      </c>
    </row>
    <row r="52" spans="1:2" x14ac:dyDescent="0.15">
      <c r="A52" t="s">
        <v>219</v>
      </c>
      <c r="B52">
        <v>20.3</v>
      </c>
    </row>
    <row r="53" spans="1:2" x14ac:dyDescent="0.15">
      <c r="A53" t="s">
        <v>546</v>
      </c>
      <c r="B53">
        <v>10.4</v>
      </c>
    </row>
    <row r="54" spans="1:2" x14ac:dyDescent="0.15">
      <c r="A54" t="s">
        <v>170</v>
      </c>
      <c r="B54">
        <v>26.3</v>
      </c>
    </row>
    <row r="55" spans="1:2" x14ac:dyDescent="0.15">
      <c r="A55" t="s">
        <v>428</v>
      </c>
      <c r="B55">
        <v>12.1</v>
      </c>
    </row>
    <row r="56" spans="1:2" x14ac:dyDescent="0.15">
      <c r="A56" t="s">
        <v>398</v>
      </c>
      <c r="B56">
        <v>12.8</v>
      </c>
    </row>
    <row r="57" spans="1:2" x14ac:dyDescent="0.15">
      <c r="A57" t="s">
        <v>553</v>
      </c>
      <c r="B57">
        <v>10.4</v>
      </c>
    </row>
    <row r="58" spans="1:2" x14ac:dyDescent="0.15">
      <c r="A58" t="s">
        <v>473</v>
      </c>
      <c r="B58">
        <v>11.4</v>
      </c>
    </row>
    <row r="59" spans="1:2" x14ac:dyDescent="0.15">
      <c r="A59" t="s">
        <v>251</v>
      </c>
      <c r="B59">
        <v>17.8</v>
      </c>
    </row>
    <row r="60" spans="1:2" x14ac:dyDescent="0.15">
      <c r="A60" t="s">
        <v>340</v>
      </c>
      <c r="B60">
        <v>14.3</v>
      </c>
    </row>
    <row r="61" spans="1:2" x14ac:dyDescent="0.15">
      <c r="A61" t="s">
        <v>480</v>
      </c>
      <c r="B61">
        <v>11.2</v>
      </c>
    </row>
    <row r="62" spans="1:2" x14ac:dyDescent="0.15">
      <c r="A62" t="s">
        <v>476</v>
      </c>
      <c r="B62">
        <v>11.3</v>
      </c>
    </row>
    <row r="63" spans="1:2" x14ac:dyDescent="0.15">
      <c r="A63" t="s">
        <v>486</v>
      </c>
      <c r="B63">
        <v>11.2</v>
      </c>
    </row>
    <row r="64" spans="1:2" x14ac:dyDescent="0.15">
      <c r="A64" t="s">
        <v>313</v>
      </c>
      <c r="B64">
        <v>15</v>
      </c>
    </row>
    <row r="65" spans="1:2" x14ac:dyDescent="0.15">
      <c r="A65" t="s">
        <v>300</v>
      </c>
      <c r="B65">
        <v>15.5</v>
      </c>
    </row>
    <row r="66" spans="1:2" x14ac:dyDescent="0.15">
      <c r="A66" t="s">
        <v>176</v>
      </c>
      <c r="B66">
        <v>25.4</v>
      </c>
    </row>
    <row r="67" spans="1:2" x14ac:dyDescent="0.15">
      <c r="A67" t="s">
        <v>533</v>
      </c>
      <c r="B67">
        <v>10.6</v>
      </c>
    </row>
    <row r="68" spans="1:2" x14ac:dyDescent="0.15">
      <c r="A68" t="s">
        <v>166</v>
      </c>
      <c r="B68">
        <v>26.9</v>
      </c>
    </row>
    <row r="69" spans="1:2" x14ac:dyDescent="0.15">
      <c r="A69" t="s">
        <v>335</v>
      </c>
      <c r="B69">
        <v>14.3</v>
      </c>
    </row>
    <row r="70" spans="1:2" x14ac:dyDescent="0.15">
      <c r="A70" t="s">
        <v>534</v>
      </c>
      <c r="B70">
        <v>10.6</v>
      </c>
    </row>
    <row r="71" spans="1:2" x14ac:dyDescent="0.15">
      <c r="A71" t="s">
        <v>310</v>
      </c>
      <c r="B71">
        <v>15.1</v>
      </c>
    </row>
    <row r="72" spans="1:2" x14ac:dyDescent="0.15">
      <c r="A72" t="s">
        <v>427</v>
      </c>
      <c r="B72">
        <v>12.1</v>
      </c>
    </row>
    <row r="73" spans="1:2" x14ac:dyDescent="0.15">
      <c r="A73" t="s">
        <v>403</v>
      </c>
      <c r="B73">
        <v>12.6</v>
      </c>
    </row>
    <row r="74" spans="1:2" x14ac:dyDescent="0.15">
      <c r="A74" t="s">
        <v>331</v>
      </c>
      <c r="B74">
        <v>14.3</v>
      </c>
    </row>
    <row r="75" spans="1:2" x14ac:dyDescent="0.15">
      <c r="A75" t="s">
        <v>156</v>
      </c>
      <c r="B75">
        <v>28.4</v>
      </c>
    </row>
    <row r="76" spans="1:2" x14ac:dyDescent="0.15">
      <c r="A76" t="s">
        <v>481</v>
      </c>
      <c r="B76">
        <v>11.2</v>
      </c>
    </row>
    <row r="77" spans="1:2" x14ac:dyDescent="0.15">
      <c r="A77" t="s">
        <v>453</v>
      </c>
      <c r="B77">
        <v>11.7</v>
      </c>
    </row>
    <row r="78" spans="1:2" x14ac:dyDescent="0.15">
      <c r="A78" t="s">
        <v>291</v>
      </c>
      <c r="B78">
        <v>15.8</v>
      </c>
    </row>
    <row r="79" spans="1:2" x14ac:dyDescent="0.15">
      <c r="A79" t="s">
        <v>206</v>
      </c>
      <c r="B79">
        <v>21.4</v>
      </c>
    </row>
    <row r="80" spans="1:2" x14ac:dyDescent="0.15">
      <c r="A80" t="s">
        <v>603</v>
      </c>
      <c r="B80">
        <v>9.6999999999999993</v>
      </c>
    </row>
    <row r="81" spans="1:2" x14ac:dyDescent="0.15">
      <c r="A81" t="s">
        <v>189</v>
      </c>
      <c r="B81">
        <v>23.6</v>
      </c>
    </row>
    <row r="82" spans="1:2" x14ac:dyDescent="0.15">
      <c r="A82" t="s">
        <v>205</v>
      </c>
      <c r="B82">
        <v>21.4</v>
      </c>
    </row>
    <row r="83" spans="1:2" x14ac:dyDescent="0.15">
      <c r="A83" t="s">
        <v>220</v>
      </c>
      <c r="B83">
        <v>20.3</v>
      </c>
    </row>
    <row r="84" spans="1:2" x14ac:dyDescent="0.15">
      <c r="A84" t="s">
        <v>415</v>
      </c>
      <c r="B84">
        <v>12.3</v>
      </c>
    </row>
    <row r="85" spans="1:2" x14ac:dyDescent="0.15">
      <c r="A85" t="s">
        <v>576</v>
      </c>
      <c r="B85">
        <v>10.1</v>
      </c>
    </row>
    <row r="86" spans="1:2" x14ac:dyDescent="0.15">
      <c r="A86" t="s">
        <v>421</v>
      </c>
      <c r="B86">
        <v>12.2</v>
      </c>
    </row>
    <row r="87" spans="1:2" x14ac:dyDescent="0.15">
      <c r="A87" t="s">
        <v>436</v>
      </c>
      <c r="B87">
        <v>11.9</v>
      </c>
    </row>
    <row r="88" spans="1:2" x14ac:dyDescent="0.15">
      <c r="A88" t="s">
        <v>611</v>
      </c>
      <c r="B88">
        <v>9.6999999999999993</v>
      </c>
    </row>
    <row r="89" spans="1:2" x14ac:dyDescent="0.15">
      <c r="A89" t="s">
        <v>468</v>
      </c>
      <c r="B89">
        <v>11.4</v>
      </c>
    </row>
    <row r="90" spans="1:2" x14ac:dyDescent="0.15">
      <c r="A90" t="s">
        <v>528</v>
      </c>
      <c r="B90">
        <v>10.7</v>
      </c>
    </row>
    <row r="91" spans="1:2" x14ac:dyDescent="0.15">
      <c r="A91" t="s">
        <v>524</v>
      </c>
      <c r="B91">
        <v>10.7</v>
      </c>
    </row>
    <row r="92" spans="1:2" x14ac:dyDescent="0.15">
      <c r="A92" t="s">
        <v>160</v>
      </c>
      <c r="B92">
        <v>27.8</v>
      </c>
    </row>
    <row r="93" spans="1:2" x14ac:dyDescent="0.15">
      <c r="A93" t="s">
        <v>588</v>
      </c>
      <c r="B93">
        <v>9.9</v>
      </c>
    </row>
    <row r="94" spans="1:2" x14ac:dyDescent="0.15">
      <c r="A94" t="s">
        <v>676</v>
      </c>
      <c r="B94">
        <v>9.1999999999999993</v>
      </c>
    </row>
    <row r="95" spans="1:2" x14ac:dyDescent="0.15">
      <c r="A95" t="s">
        <v>619</v>
      </c>
      <c r="B95">
        <v>9.6</v>
      </c>
    </row>
    <row r="96" spans="1:2" x14ac:dyDescent="0.15">
      <c r="A96" t="s">
        <v>326</v>
      </c>
      <c r="B96">
        <v>14.6</v>
      </c>
    </row>
    <row r="97" spans="1:2" x14ac:dyDescent="0.15">
      <c r="A97" t="s">
        <v>275</v>
      </c>
      <c r="B97">
        <v>16.600000000000001</v>
      </c>
    </row>
    <row r="98" spans="1:2" x14ac:dyDescent="0.15">
      <c r="A98" t="s">
        <v>250</v>
      </c>
      <c r="B98">
        <v>18</v>
      </c>
    </row>
    <row r="99" spans="1:2" x14ac:dyDescent="0.15">
      <c r="A99" t="s">
        <v>376</v>
      </c>
      <c r="B99">
        <v>13.1</v>
      </c>
    </row>
    <row r="100" spans="1:2" x14ac:dyDescent="0.15">
      <c r="A100" t="s">
        <v>610</v>
      </c>
      <c r="B100">
        <v>9.6999999999999993</v>
      </c>
    </row>
    <row r="101" spans="1:2" x14ac:dyDescent="0.15">
      <c r="A101" t="s">
        <v>330</v>
      </c>
      <c r="B101">
        <v>14.4</v>
      </c>
    </row>
    <row r="102" spans="1:2" x14ac:dyDescent="0.15">
      <c r="A102" t="s">
        <v>617</v>
      </c>
      <c r="B102">
        <v>9.6</v>
      </c>
    </row>
    <row r="103" spans="1:2" x14ac:dyDescent="0.15">
      <c r="A103" t="s">
        <v>496</v>
      </c>
      <c r="B103">
        <v>11</v>
      </c>
    </row>
    <row r="104" spans="1:2" x14ac:dyDescent="0.15">
      <c r="A104" t="s">
        <v>635</v>
      </c>
      <c r="B104">
        <v>9.5</v>
      </c>
    </row>
    <row r="105" spans="1:2" x14ac:dyDescent="0.15">
      <c r="A105" t="s">
        <v>394</v>
      </c>
      <c r="B105">
        <v>12.8</v>
      </c>
    </row>
    <row r="106" spans="1:2" x14ac:dyDescent="0.15">
      <c r="A106" t="s">
        <v>609</v>
      </c>
      <c r="B106">
        <v>9.6999999999999993</v>
      </c>
    </row>
    <row r="107" spans="1:2" x14ac:dyDescent="0.15">
      <c r="A107" t="s">
        <v>522</v>
      </c>
      <c r="B107">
        <v>10.7</v>
      </c>
    </row>
    <row r="108" spans="1:2" x14ac:dyDescent="0.15">
      <c r="A108" t="s">
        <v>429</v>
      </c>
      <c r="B108">
        <v>12.1</v>
      </c>
    </row>
    <row r="109" spans="1:2" x14ac:dyDescent="0.15">
      <c r="A109" t="s">
        <v>209</v>
      </c>
      <c r="B109">
        <v>21.1</v>
      </c>
    </row>
    <row r="110" spans="1:2" x14ac:dyDescent="0.15">
      <c r="A110" t="s">
        <v>447</v>
      </c>
      <c r="B110">
        <v>11.7</v>
      </c>
    </row>
    <row r="111" spans="1:2" x14ac:dyDescent="0.15">
      <c r="A111" t="s">
        <v>389</v>
      </c>
      <c r="B111">
        <v>12.9</v>
      </c>
    </row>
    <row r="112" spans="1:2" x14ac:dyDescent="0.15">
      <c r="A112" t="s">
        <v>602</v>
      </c>
      <c r="B112">
        <v>9.8000000000000007</v>
      </c>
    </row>
    <row r="113" spans="1:2" x14ac:dyDescent="0.15">
      <c r="A113" t="s">
        <v>87</v>
      </c>
      <c r="B113">
        <v>93.7</v>
      </c>
    </row>
    <row r="114" spans="1:2" x14ac:dyDescent="0.15">
      <c r="A114" t="s">
        <v>333</v>
      </c>
      <c r="B114">
        <v>14.3</v>
      </c>
    </row>
    <row r="115" spans="1:2" x14ac:dyDescent="0.15">
      <c r="A115" t="s">
        <v>434</v>
      </c>
      <c r="B115">
        <v>11.9</v>
      </c>
    </row>
    <row r="116" spans="1:2" x14ac:dyDescent="0.15">
      <c r="A116" t="s">
        <v>678</v>
      </c>
      <c r="B116">
        <v>9.1</v>
      </c>
    </row>
    <row r="117" spans="1:2" x14ac:dyDescent="0.15">
      <c r="A117" t="s">
        <v>495</v>
      </c>
      <c r="B117">
        <v>11</v>
      </c>
    </row>
    <row r="118" spans="1:2" x14ac:dyDescent="0.15">
      <c r="A118" t="s">
        <v>438</v>
      </c>
      <c r="B118">
        <v>11.8</v>
      </c>
    </row>
    <row r="119" spans="1:2" x14ac:dyDescent="0.15">
      <c r="A119" t="s">
        <v>408</v>
      </c>
      <c r="B119">
        <v>12.5</v>
      </c>
    </row>
    <row r="120" spans="1:2" x14ac:dyDescent="0.15">
      <c r="A120" t="s">
        <v>84</v>
      </c>
      <c r="B120">
        <v>521.6</v>
      </c>
    </row>
    <row r="121" spans="1:2" x14ac:dyDescent="0.15">
      <c r="A121" t="s">
        <v>387</v>
      </c>
      <c r="B121">
        <v>12.9</v>
      </c>
    </row>
    <row r="122" spans="1:2" x14ac:dyDescent="0.15">
      <c r="A122" t="s">
        <v>105</v>
      </c>
      <c r="B122">
        <v>48.8</v>
      </c>
    </row>
    <row r="123" spans="1:2" x14ac:dyDescent="0.15">
      <c r="A123" t="s">
        <v>224</v>
      </c>
      <c r="B123">
        <v>20.100000000000001</v>
      </c>
    </row>
    <row r="124" spans="1:2" x14ac:dyDescent="0.15">
      <c r="A124" t="s">
        <v>147</v>
      </c>
      <c r="B124">
        <v>30.6</v>
      </c>
    </row>
    <row r="125" spans="1:2" x14ac:dyDescent="0.15">
      <c r="A125" t="s">
        <v>409</v>
      </c>
      <c r="B125">
        <v>12.5</v>
      </c>
    </row>
    <row r="126" spans="1:2" x14ac:dyDescent="0.15">
      <c r="A126" t="s">
        <v>623</v>
      </c>
      <c r="B126">
        <v>9.6</v>
      </c>
    </row>
    <row r="127" spans="1:2" x14ac:dyDescent="0.15">
      <c r="A127" t="s">
        <v>523</v>
      </c>
      <c r="B127">
        <v>10.7</v>
      </c>
    </row>
    <row r="128" spans="1:2" x14ac:dyDescent="0.15">
      <c r="A128" t="s">
        <v>544</v>
      </c>
      <c r="B128">
        <v>10.5</v>
      </c>
    </row>
    <row r="129" spans="1:2" x14ac:dyDescent="0.15">
      <c r="A129" t="s">
        <v>555</v>
      </c>
      <c r="B129">
        <v>10.4</v>
      </c>
    </row>
    <row r="130" spans="1:2" x14ac:dyDescent="0.15">
      <c r="A130" t="s">
        <v>230</v>
      </c>
      <c r="B130">
        <v>19.5</v>
      </c>
    </row>
    <row r="131" spans="1:2" x14ac:dyDescent="0.15">
      <c r="A131" t="s">
        <v>549</v>
      </c>
      <c r="B131">
        <v>10.4</v>
      </c>
    </row>
    <row r="132" spans="1:2" x14ac:dyDescent="0.15">
      <c r="A132" t="s">
        <v>659</v>
      </c>
      <c r="B132">
        <v>9.4</v>
      </c>
    </row>
    <row r="133" spans="1:2" x14ac:dyDescent="0.15">
      <c r="A133" t="s">
        <v>648</v>
      </c>
      <c r="B133">
        <v>9.4</v>
      </c>
    </row>
    <row r="134" spans="1:2" x14ac:dyDescent="0.15">
      <c r="A134" t="s">
        <v>109</v>
      </c>
      <c r="B134">
        <v>45.6</v>
      </c>
    </row>
    <row r="135" spans="1:2" x14ac:dyDescent="0.15">
      <c r="A135" t="s">
        <v>358</v>
      </c>
      <c r="B135">
        <v>13.7</v>
      </c>
    </row>
    <row r="136" spans="1:2" x14ac:dyDescent="0.15">
      <c r="A136" t="s">
        <v>383</v>
      </c>
      <c r="B136">
        <v>13</v>
      </c>
    </row>
    <row r="137" spans="1:2" x14ac:dyDescent="0.15">
      <c r="A137" t="s">
        <v>490</v>
      </c>
      <c r="B137">
        <v>11.1</v>
      </c>
    </row>
    <row r="138" spans="1:2" x14ac:dyDescent="0.15">
      <c r="A138" t="s">
        <v>215</v>
      </c>
      <c r="B138">
        <v>20.6</v>
      </c>
    </row>
    <row r="139" spans="1:2" x14ac:dyDescent="0.15">
      <c r="A139" t="s">
        <v>162</v>
      </c>
      <c r="B139">
        <v>27.7</v>
      </c>
    </row>
    <row r="140" spans="1:2" x14ac:dyDescent="0.15">
      <c r="A140" t="s">
        <v>449</v>
      </c>
      <c r="B140">
        <v>11.7</v>
      </c>
    </row>
    <row r="141" spans="1:2" x14ac:dyDescent="0.15">
      <c r="A141" t="s">
        <v>158</v>
      </c>
      <c r="B141">
        <v>28.2</v>
      </c>
    </row>
    <row r="142" spans="1:2" x14ac:dyDescent="0.15">
      <c r="A142" t="s">
        <v>227</v>
      </c>
      <c r="B142">
        <v>19.8</v>
      </c>
    </row>
    <row r="143" spans="1:2" x14ac:dyDescent="0.15">
      <c r="A143" t="s">
        <v>674</v>
      </c>
      <c r="B143">
        <v>9.1999999999999993</v>
      </c>
    </row>
    <row r="144" spans="1:2" x14ac:dyDescent="0.15">
      <c r="A144" t="s">
        <v>203</v>
      </c>
      <c r="B144">
        <v>21.8</v>
      </c>
    </row>
    <row r="145" spans="1:2" x14ac:dyDescent="0.15">
      <c r="A145" t="s">
        <v>516</v>
      </c>
      <c r="B145">
        <v>10.8</v>
      </c>
    </row>
    <row r="146" spans="1:2" x14ac:dyDescent="0.15">
      <c r="A146" t="s">
        <v>505</v>
      </c>
      <c r="B146">
        <v>10.9</v>
      </c>
    </row>
    <row r="147" spans="1:2" x14ac:dyDescent="0.15">
      <c r="A147" t="s">
        <v>238</v>
      </c>
      <c r="B147">
        <v>19.100000000000001</v>
      </c>
    </row>
    <row r="148" spans="1:2" x14ac:dyDescent="0.15">
      <c r="A148" t="s">
        <v>465</v>
      </c>
      <c r="B148">
        <v>11.5</v>
      </c>
    </row>
    <row r="149" spans="1:2" x14ac:dyDescent="0.15">
      <c r="A149" t="s">
        <v>367</v>
      </c>
      <c r="B149">
        <v>13.4</v>
      </c>
    </row>
    <row r="150" spans="1:2" x14ac:dyDescent="0.15">
      <c r="A150" t="s">
        <v>100</v>
      </c>
      <c r="B150">
        <v>51.5</v>
      </c>
    </row>
    <row r="151" spans="1:2" x14ac:dyDescent="0.15">
      <c r="A151" t="s">
        <v>119</v>
      </c>
      <c r="B151">
        <v>40.4</v>
      </c>
    </row>
    <row r="152" spans="1:2" x14ac:dyDescent="0.15">
      <c r="A152" t="s">
        <v>628</v>
      </c>
      <c r="B152">
        <v>9.5</v>
      </c>
    </row>
    <row r="153" spans="1:2" x14ac:dyDescent="0.15">
      <c r="A153" t="s">
        <v>654</v>
      </c>
      <c r="B153">
        <v>9.4</v>
      </c>
    </row>
    <row r="154" spans="1:2" x14ac:dyDescent="0.15">
      <c r="A154" t="s">
        <v>296</v>
      </c>
      <c r="B154">
        <v>15.7</v>
      </c>
    </row>
    <row r="155" spans="1:2" x14ac:dyDescent="0.15">
      <c r="A155" t="s">
        <v>130</v>
      </c>
      <c r="B155">
        <v>35.6</v>
      </c>
    </row>
    <row r="156" spans="1:2" x14ac:dyDescent="0.15">
      <c r="A156" t="s">
        <v>276</v>
      </c>
      <c r="B156">
        <v>16.5</v>
      </c>
    </row>
    <row r="157" spans="1:2" x14ac:dyDescent="0.15">
      <c r="A157" t="s">
        <v>347</v>
      </c>
      <c r="B157">
        <v>14</v>
      </c>
    </row>
    <row r="158" spans="1:2" x14ac:dyDescent="0.15">
      <c r="A158" t="s">
        <v>550</v>
      </c>
      <c r="B158">
        <v>10.4</v>
      </c>
    </row>
    <row r="159" spans="1:2" x14ac:dyDescent="0.15">
      <c r="A159" t="s">
        <v>456</v>
      </c>
      <c r="B159">
        <v>11.6</v>
      </c>
    </row>
    <row r="160" spans="1:2" x14ac:dyDescent="0.15">
      <c r="A160" t="s">
        <v>502</v>
      </c>
      <c r="B160">
        <v>10.9</v>
      </c>
    </row>
    <row r="161" spans="1:2" x14ac:dyDescent="0.15">
      <c r="A161" t="s">
        <v>237</v>
      </c>
      <c r="B161">
        <v>19.100000000000001</v>
      </c>
    </row>
    <row r="162" spans="1:2" x14ac:dyDescent="0.15">
      <c r="A162" t="s">
        <v>587</v>
      </c>
      <c r="B162">
        <v>10</v>
      </c>
    </row>
    <row r="163" spans="1:2" x14ac:dyDescent="0.15">
      <c r="A163" t="s">
        <v>357</v>
      </c>
      <c r="B163">
        <v>13.7</v>
      </c>
    </row>
    <row r="164" spans="1:2" x14ac:dyDescent="0.15">
      <c r="A164" t="s">
        <v>407</v>
      </c>
      <c r="B164">
        <v>12.5</v>
      </c>
    </row>
    <row r="165" spans="1:2" x14ac:dyDescent="0.15">
      <c r="A165" t="s">
        <v>488</v>
      </c>
      <c r="B165">
        <v>11.1</v>
      </c>
    </row>
    <row r="166" spans="1:2" x14ac:dyDescent="0.15">
      <c r="A166" t="s">
        <v>400</v>
      </c>
      <c r="B166">
        <v>12.7</v>
      </c>
    </row>
    <row r="167" spans="1:2" x14ac:dyDescent="0.15">
      <c r="A167" t="s">
        <v>433</v>
      </c>
      <c r="B167">
        <v>12</v>
      </c>
    </row>
    <row r="168" spans="1:2" x14ac:dyDescent="0.15">
      <c r="A168" t="s">
        <v>257</v>
      </c>
      <c r="B168">
        <v>17.3</v>
      </c>
    </row>
    <row r="169" spans="1:2" x14ac:dyDescent="0.15">
      <c r="A169" t="s">
        <v>370</v>
      </c>
      <c r="B169">
        <v>13.3</v>
      </c>
    </row>
    <row r="170" spans="1:2" x14ac:dyDescent="0.15">
      <c r="A170" t="s">
        <v>221</v>
      </c>
      <c r="B170">
        <v>20.3</v>
      </c>
    </row>
    <row r="171" spans="1:2" x14ac:dyDescent="0.15">
      <c r="A171" t="s">
        <v>474</v>
      </c>
      <c r="B171">
        <v>11.4</v>
      </c>
    </row>
    <row r="172" spans="1:2" x14ac:dyDescent="0.15">
      <c r="A172" t="s">
        <v>650</v>
      </c>
      <c r="B172">
        <v>9.4</v>
      </c>
    </row>
    <row r="173" spans="1:2" x14ac:dyDescent="0.15">
      <c r="A173" t="s">
        <v>632</v>
      </c>
      <c r="B173">
        <v>9.5</v>
      </c>
    </row>
    <row r="174" spans="1:2" x14ac:dyDescent="0.15">
      <c r="A174" t="s">
        <v>669</v>
      </c>
      <c r="B174">
        <v>9.3000000000000007</v>
      </c>
    </row>
    <row r="175" spans="1:2" x14ac:dyDescent="0.15">
      <c r="A175" t="s">
        <v>422</v>
      </c>
      <c r="B175">
        <v>12.2</v>
      </c>
    </row>
    <row r="176" spans="1:2" x14ac:dyDescent="0.15">
      <c r="A176" t="s">
        <v>543</v>
      </c>
      <c r="B176">
        <v>10.5</v>
      </c>
    </row>
    <row r="177" spans="1:2" x14ac:dyDescent="0.15">
      <c r="A177" t="s">
        <v>670</v>
      </c>
      <c r="B177">
        <v>9.3000000000000007</v>
      </c>
    </row>
    <row r="178" spans="1:2" x14ac:dyDescent="0.15">
      <c r="A178" t="s">
        <v>521</v>
      </c>
      <c r="B178">
        <v>10.7</v>
      </c>
    </row>
    <row r="179" spans="1:2" x14ac:dyDescent="0.15">
      <c r="A179" t="s">
        <v>317</v>
      </c>
      <c r="B179">
        <v>14.8</v>
      </c>
    </row>
    <row r="180" spans="1:2" x14ac:dyDescent="0.15">
      <c r="A180" t="s">
        <v>292</v>
      </c>
      <c r="B180">
        <v>15.8</v>
      </c>
    </row>
    <row r="181" spans="1:2" x14ac:dyDescent="0.15">
      <c r="A181" t="s">
        <v>380</v>
      </c>
      <c r="B181">
        <v>13</v>
      </c>
    </row>
    <row r="182" spans="1:2" x14ac:dyDescent="0.15">
      <c r="A182" t="s">
        <v>477</v>
      </c>
      <c r="B182">
        <v>11.2</v>
      </c>
    </row>
    <row r="183" spans="1:2" x14ac:dyDescent="0.15">
      <c r="A183" t="s">
        <v>515</v>
      </c>
      <c r="B183">
        <v>10.8</v>
      </c>
    </row>
    <row r="184" spans="1:2" x14ac:dyDescent="0.15">
      <c r="A184" t="s">
        <v>606</v>
      </c>
      <c r="B184">
        <v>9.6999999999999993</v>
      </c>
    </row>
    <row r="185" spans="1:2" x14ac:dyDescent="0.15">
      <c r="A185" t="s">
        <v>614</v>
      </c>
      <c r="B185">
        <v>9.6</v>
      </c>
    </row>
    <row r="186" spans="1:2" x14ac:dyDescent="0.15">
      <c r="A186" t="s">
        <v>529</v>
      </c>
      <c r="B186">
        <v>10.7</v>
      </c>
    </row>
    <row r="187" spans="1:2" x14ac:dyDescent="0.15">
      <c r="A187" t="s">
        <v>336</v>
      </c>
      <c r="B187">
        <v>14.3</v>
      </c>
    </row>
    <row r="188" spans="1:2" x14ac:dyDescent="0.15">
      <c r="A188" t="s">
        <v>570</v>
      </c>
      <c r="B188">
        <v>10.1</v>
      </c>
    </row>
    <row r="189" spans="1:2" x14ac:dyDescent="0.15">
      <c r="A189" t="s">
        <v>613</v>
      </c>
      <c r="B189">
        <v>9.6</v>
      </c>
    </row>
    <row r="190" spans="1:2" x14ac:dyDescent="0.15">
      <c r="A190" t="s">
        <v>155</v>
      </c>
      <c r="B190">
        <v>28.5</v>
      </c>
    </row>
    <row r="191" spans="1:2" x14ac:dyDescent="0.15">
      <c r="A191" t="s">
        <v>165</v>
      </c>
      <c r="B191">
        <v>27.2</v>
      </c>
    </row>
    <row r="192" spans="1:2" x14ac:dyDescent="0.15">
      <c r="A192" t="s">
        <v>633</v>
      </c>
      <c r="B192">
        <v>9.5</v>
      </c>
    </row>
    <row r="193" spans="1:2" x14ac:dyDescent="0.15">
      <c r="A193" t="s">
        <v>475</v>
      </c>
      <c r="B193">
        <v>11.3</v>
      </c>
    </row>
    <row r="194" spans="1:2" x14ac:dyDescent="0.15">
      <c r="A194" t="s">
        <v>202</v>
      </c>
      <c r="B194">
        <v>22</v>
      </c>
    </row>
    <row r="195" spans="1:2" x14ac:dyDescent="0.15">
      <c r="A195" t="s">
        <v>460</v>
      </c>
      <c r="B195">
        <v>11.5</v>
      </c>
    </row>
    <row r="196" spans="1:2" x14ac:dyDescent="0.15">
      <c r="A196" t="s">
        <v>385</v>
      </c>
      <c r="B196">
        <v>13</v>
      </c>
    </row>
    <row r="197" spans="1:2" x14ac:dyDescent="0.15">
      <c r="A197" t="s">
        <v>138</v>
      </c>
      <c r="B197">
        <v>32.4</v>
      </c>
    </row>
    <row r="198" spans="1:2" x14ac:dyDescent="0.15">
      <c r="A198" t="s">
        <v>625</v>
      </c>
      <c r="B198">
        <v>9.6</v>
      </c>
    </row>
    <row r="199" spans="1:2" x14ac:dyDescent="0.15">
      <c r="A199" t="s">
        <v>591</v>
      </c>
      <c r="B199">
        <v>9.9</v>
      </c>
    </row>
    <row r="200" spans="1:2" x14ac:dyDescent="0.15">
      <c r="A200" t="s">
        <v>362</v>
      </c>
      <c r="B200">
        <v>13.6</v>
      </c>
    </row>
    <row r="201" spans="1:2" x14ac:dyDescent="0.15">
      <c r="A201" t="s">
        <v>315</v>
      </c>
      <c r="B201">
        <v>14.9</v>
      </c>
    </row>
    <row r="202" spans="1:2" x14ac:dyDescent="0.15">
      <c r="A202" t="s">
        <v>441</v>
      </c>
      <c r="B202">
        <v>11.8</v>
      </c>
    </row>
    <row r="203" spans="1:2" x14ac:dyDescent="0.15">
      <c r="A203" t="s">
        <v>665</v>
      </c>
      <c r="B203">
        <v>9.3000000000000007</v>
      </c>
    </row>
    <row r="204" spans="1:2" x14ac:dyDescent="0.15">
      <c r="A204" t="s">
        <v>240</v>
      </c>
      <c r="B204">
        <v>18.899999999999999</v>
      </c>
    </row>
    <row r="205" spans="1:2" x14ac:dyDescent="0.15">
      <c r="A205" t="s">
        <v>201</v>
      </c>
      <c r="B205">
        <v>22.2</v>
      </c>
    </row>
    <row r="206" spans="1:2" x14ac:dyDescent="0.15">
      <c r="A206" t="s">
        <v>568</v>
      </c>
      <c r="B206">
        <v>10.1</v>
      </c>
    </row>
    <row r="207" spans="1:2" x14ac:dyDescent="0.15">
      <c r="A207" t="s">
        <v>560</v>
      </c>
      <c r="B207">
        <v>10.3</v>
      </c>
    </row>
    <row r="208" spans="1:2" x14ac:dyDescent="0.15">
      <c r="A208" t="s">
        <v>314</v>
      </c>
      <c r="B208">
        <v>15</v>
      </c>
    </row>
    <row r="209" spans="1:2" x14ac:dyDescent="0.15">
      <c r="A209" t="s">
        <v>571</v>
      </c>
      <c r="B209">
        <v>10.1</v>
      </c>
    </row>
    <row r="210" spans="1:2" x14ac:dyDescent="0.15">
      <c r="A210" t="s">
        <v>596</v>
      </c>
      <c r="B210">
        <v>9.8000000000000007</v>
      </c>
    </row>
    <row r="211" spans="1:2" x14ac:dyDescent="0.15">
      <c r="A211" t="s">
        <v>507</v>
      </c>
      <c r="B211">
        <v>10.9</v>
      </c>
    </row>
    <row r="212" spans="1:2" x14ac:dyDescent="0.15">
      <c r="A212" t="s">
        <v>343</v>
      </c>
      <c r="B212">
        <v>14.1</v>
      </c>
    </row>
    <row r="213" spans="1:2" x14ac:dyDescent="0.15">
      <c r="A213" t="s">
        <v>113</v>
      </c>
      <c r="B213">
        <v>42.9</v>
      </c>
    </row>
    <row r="214" spans="1:2" x14ac:dyDescent="0.15">
      <c r="A214" t="s">
        <v>309</v>
      </c>
      <c r="B214">
        <v>15.1</v>
      </c>
    </row>
    <row r="215" spans="1:2" x14ac:dyDescent="0.15">
      <c r="A215" t="s">
        <v>123</v>
      </c>
      <c r="B215">
        <v>38.1</v>
      </c>
    </row>
    <row r="216" spans="1:2" x14ac:dyDescent="0.15">
      <c r="A216" t="s">
        <v>265</v>
      </c>
      <c r="B216">
        <v>16.899999999999999</v>
      </c>
    </row>
    <row r="217" spans="1:2" x14ac:dyDescent="0.15">
      <c r="A217" t="s">
        <v>263</v>
      </c>
      <c r="B217">
        <v>17</v>
      </c>
    </row>
    <row r="218" spans="1:2" x14ac:dyDescent="0.15">
      <c r="A218" t="s">
        <v>572</v>
      </c>
      <c r="B218">
        <v>10.1</v>
      </c>
    </row>
    <row r="219" spans="1:2" x14ac:dyDescent="0.15">
      <c r="A219" t="s">
        <v>177</v>
      </c>
      <c r="B219">
        <v>25.3</v>
      </c>
    </row>
    <row r="220" spans="1:2" x14ac:dyDescent="0.15">
      <c r="A220" t="s">
        <v>579</v>
      </c>
      <c r="B220">
        <v>10</v>
      </c>
    </row>
    <row r="221" spans="1:2" x14ac:dyDescent="0.15">
      <c r="A221" t="s">
        <v>634</v>
      </c>
      <c r="B221">
        <v>9.5</v>
      </c>
    </row>
    <row r="222" spans="1:2" x14ac:dyDescent="0.15">
      <c r="A222" t="s">
        <v>655</v>
      </c>
      <c r="B222">
        <v>9.4</v>
      </c>
    </row>
    <row r="223" spans="1:2" x14ac:dyDescent="0.15">
      <c r="A223" t="s">
        <v>573</v>
      </c>
      <c r="B223">
        <v>10.1</v>
      </c>
    </row>
    <row r="224" spans="1:2" x14ac:dyDescent="0.15">
      <c r="A224" t="s">
        <v>594</v>
      </c>
      <c r="B224">
        <v>9.9</v>
      </c>
    </row>
    <row r="225" spans="1:2" x14ac:dyDescent="0.15">
      <c r="A225" t="s">
        <v>577</v>
      </c>
      <c r="B225">
        <v>10.1</v>
      </c>
    </row>
    <row r="226" spans="1:2" x14ac:dyDescent="0.15">
      <c r="A226" t="s">
        <v>499</v>
      </c>
      <c r="B226">
        <v>11</v>
      </c>
    </row>
    <row r="227" spans="1:2" x14ac:dyDescent="0.15">
      <c r="A227" t="s">
        <v>95</v>
      </c>
      <c r="B227">
        <v>65.400000000000006</v>
      </c>
    </row>
    <row r="228" spans="1:2" x14ac:dyDescent="0.15">
      <c r="A228" t="s">
        <v>584</v>
      </c>
      <c r="B228">
        <v>10</v>
      </c>
    </row>
    <row r="229" spans="1:2" x14ac:dyDescent="0.15">
      <c r="A229" t="s">
        <v>181</v>
      </c>
      <c r="B229">
        <v>24.5</v>
      </c>
    </row>
    <row r="230" spans="1:2" x14ac:dyDescent="0.15">
      <c r="A230" t="s">
        <v>168</v>
      </c>
      <c r="B230">
        <v>26.3</v>
      </c>
    </row>
    <row r="231" spans="1:2" x14ac:dyDescent="0.15">
      <c r="A231" t="s">
        <v>569</v>
      </c>
      <c r="B231">
        <v>10.1</v>
      </c>
    </row>
    <row r="232" spans="1:2" x14ac:dyDescent="0.15">
      <c r="A232" t="s">
        <v>547</v>
      </c>
      <c r="B232">
        <v>10.4</v>
      </c>
    </row>
    <row r="233" spans="1:2" x14ac:dyDescent="0.15">
      <c r="A233" t="s">
        <v>464</v>
      </c>
      <c r="B233">
        <v>11.5</v>
      </c>
    </row>
    <row r="234" spans="1:2" x14ac:dyDescent="0.15">
      <c r="A234" t="s">
        <v>439</v>
      </c>
      <c r="B234">
        <v>11.8</v>
      </c>
    </row>
    <row r="235" spans="1:2" x14ac:dyDescent="0.15">
      <c r="A235" t="s">
        <v>511</v>
      </c>
      <c r="B235">
        <v>10.8</v>
      </c>
    </row>
    <row r="236" spans="1:2" x14ac:dyDescent="0.15">
      <c r="A236" t="s">
        <v>600</v>
      </c>
      <c r="B236">
        <v>9.8000000000000007</v>
      </c>
    </row>
    <row r="237" spans="1:2" x14ac:dyDescent="0.15">
      <c r="A237" t="s">
        <v>668</v>
      </c>
      <c r="B237">
        <v>9.3000000000000007</v>
      </c>
    </row>
    <row r="238" spans="1:2" x14ac:dyDescent="0.15">
      <c r="A238" t="s">
        <v>527</v>
      </c>
      <c r="B238">
        <v>10.7</v>
      </c>
    </row>
    <row r="239" spans="1:2" x14ac:dyDescent="0.15">
      <c r="A239" t="s">
        <v>194</v>
      </c>
      <c r="B239">
        <v>23.1</v>
      </c>
    </row>
    <row r="240" spans="1:2" x14ac:dyDescent="0.15">
      <c r="A240" t="s">
        <v>418</v>
      </c>
      <c r="B240">
        <v>12.2</v>
      </c>
    </row>
    <row r="241" spans="1:2" x14ac:dyDescent="0.15">
      <c r="A241" t="s">
        <v>437</v>
      </c>
      <c r="B241">
        <v>11.9</v>
      </c>
    </row>
    <row r="242" spans="1:2" x14ac:dyDescent="0.15">
      <c r="A242" t="s">
        <v>379</v>
      </c>
      <c r="B242">
        <v>13</v>
      </c>
    </row>
    <row r="243" spans="1:2" x14ac:dyDescent="0.15">
      <c r="A243" t="s">
        <v>318</v>
      </c>
      <c r="B243">
        <v>14.8</v>
      </c>
    </row>
    <row r="244" spans="1:2" x14ac:dyDescent="0.15">
      <c r="A244" t="s">
        <v>133</v>
      </c>
      <c r="B244">
        <v>34.4</v>
      </c>
    </row>
    <row r="245" spans="1:2" x14ac:dyDescent="0.15">
      <c r="A245" t="s">
        <v>561</v>
      </c>
      <c r="B245">
        <v>10.3</v>
      </c>
    </row>
    <row r="246" spans="1:2" x14ac:dyDescent="0.15">
      <c r="A246" t="s">
        <v>283</v>
      </c>
      <c r="B246">
        <v>16.2</v>
      </c>
    </row>
    <row r="247" spans="1:2" x14ac:dyDescent="0.15">
      <c r="A247" t="s">
        <v>355</v>
      </c>
      <c r="B247">
        <v>13.8</v>
      </c>
    </row>
    <row r="248" spans="1:2" x14ac:dyDescent="0.15">
      <c r="A248" t="s">
        <v>260</v>
      </c>
      <c r="B248">
        <v>17.2</v>
      </c>
    </row>
    <row r="249" spans="1:2" x14ac:dyDescent="0.15">
      <c r="A249" t="s">
        <v>638</v>
      </c>
      <c r="B249">
        <v>9.4</v>
      </c>
    </row>
    <row r="250" spans="1:2" x14ac:dyDescent="0.15">
      <c r="A250" t="s">
        <v>615</v>
      </c>
      <c r="B250">
        <v>9.6</v>
      </c>
    </row>
    <row r="251" spans="1:2" x14ac:dyDescent="0.15">
      <c r="A251" t="s">
        <v>646</v>
      </c>
      <c r="B251">
        <v>9.4</v>
      </c>
    </row>
    <row r="252" spans="1:2" x14ac:dyDescent="0.15">
      <c r="A252" t="s">
        <v>445</v>
      </c>
      <c r="B252">
        <v>11.7</v>
      </c>
    </row>
    <row r="253" spans="1:2" x14ac:dyDescent="0.15">
      <c r="A253" t="s">
        <v>519</v>
      </c>
      <c r="B253">
        <v>10.7</v>
      </c>
    </row>
    <row r="254" spans="1:2" x14ac:dyDescent="0.15">
      <c r="A254" t="s">
        <v>514</v>
      </c>
      <c r="B254">
        <v>10.8</v>
      </c>
    </row>
    <row r="255" spans="1:2" x14ac:dyDescent="0.15">
      <c r="A255" t="s">
        <v>448</v>
      </c>
      <c r="B255">
        <v>11.7</v>
      </c>
    </row>
    <row r="256" spans="1:2" x14ac:dyDescent="0.15">
      <c r="A256" t="s">
        <v>345</v>
      </c>
      <c r="B256">
        <v>14</v>
      </c>
    </row>
    <row r="257" spans="1:2" x14ac:dyDescent="0.15">
      <c r="A257" t="s">
        <v>562</v>
      </c>
      <c r="B257">
        <v>10.199999999999999</v>
      </c>
    </row>
    <row r="258" spans="1:2" x14ac:dyDescent="0.15">
      <c r="A258" t="s">
        <v>214</v>
      </c>
      <c r="B258">
        <v>20.8</v>
      </c>
    </row>
    <row r="259" spans="1:2" x14ac:dyDescent="0.15">
      <c r="A259" t="s">
        <v>649</v>
      </c>
      <c r="B259">
        <v>9.4</v>
      </c>
    </row>
    <row r="260" spans="1:2" x14ac:dyDescent="0.15">
      <c r="A260" t="s">
        <v>501</v>
      </c>
      <c r="B260">
        <v>10.9</v>
      </c>
    </row>
    <row r="261" spans="1:2" x14ac:dyDescent="0.15">
      <c r="A261" t="s">
        <v>303</v>
      </c>
      <c r="B261">
        <v>15.3</v>
      </c>
    </row>
    <row r="262" spans="1:2" x14ac:dyDescent="0.15">
      <c r="A262" t="s">
        <v>188</v>
      </c>
      <c r="B262">
        <v>23.8</v>
      </c>
    </row>
    <row r="263" spans="1:2" x14ac:dyDescent="0.15">
      <c r="A263" t="s">
        <v>174</v>
      </c>
      <c r="B263">
        <v>25.5</v>
      </c>
    </row>
    <row r="264" spans="1:2" x14ac:dyDescent="0.15">
      <c r="A264" t="s">
        <v>461</v>
      </c>
      <c r="B264">
        <v>11.5</v>
      </c>
    </row>
    <row r="265" spans="1:2" x14ac:dyDescent="0.15">
      <c r="A265" t="s">
        <v>196</v>
      </c>
      <c r="B265">
        <v>22.7</v>
      </c>
    </row>
    <row r="266" spans="1:2" x14ac:dyDescent="0.15">
      <c r="A266" t="s">
        <v>320</v>
      </c>
      <c r="B266">
        <v>14.8</v>
      </c>
    </row>
    <row r="267" spans="1:2" x14ac:dyDescent="0.15">
      <c r="A267" t="s">
        <v>136</v>
      </c>
      <c r="B267">
        <v>33.200000000000003</v>
      </c>
    </row>
    <row r="268" spans="1:2" x14ac:dyDescent="0.15">
      <c r="A268" t="s">
        <v>150</v>
      </c>
      <c r="B268">
        <v>29.6</v>
      </c>
    </row>
    <row r="269" spans="1:2" x14ac:dyDescent="0.15">
      <c r="A269" t="s">
        <v>182</v>
      </c>
      <c r="B269">
        <v>24.5</v>
      </c>
    </row>
    <row r="270" spans="1:2" x14ac:dyDescent="0.15">
      <c r="A270" t="s">
        <v>455</v>
      </c>
      <c r="B270">
        <v>11.6</v>
      </c>
    </row>
    <row r="271" spans="1:2" x14ac:dyDescent="0.15">
      <c r="A271" t="s">
        <v>679</v>
      </c>
      <c r="B271">
        <v>9.1</v>
      </c>
    </row>
    <row r="272" spans="1:2" x14ac:dyDescent="0.15">
      <c r="A272" t="s">
        <v>285</v>
      </c>
      <c r="B272">
        <v>16.100000000000001</v>
      </c>
    </row>
    <row r="273" spans="1:2" x14ac:dyDescent="0.15">
      <c r="A273" t="s">
        <v>580</v>
      </c>
      <c r="B273">
        <v>10</v>
      </c>
    </row>
    <row r="274" spans="1:2" x14ac:dyDescent="0.15">
      <c r="A274" t="s">
        <v>223</v>
      </c>
      <c r="B274">
        <v>20.100000000000001</v>
      </c>
    </row>
    <row r="275" spans="1:2" x14ac:dyDescent="0.15">
      <c r="A275" t="s">
        <v>344</v>
      </c>
      <c r="B275">
        <v>14</v>
      </c>
    </row>
    <row r="276" spans="1:2" x14ac:dyDescent="0.15">
      <c r="A276" t="s">
        <v>442</v>
      </c>
      <c r="B276">
        <v>11.7</v>
      </c>
    </row>
    <row r="277" spans="1:2" x14ac:dyDescent="0.15">
      <c r="A277" t="s">
        <v>508</v>
      </c>
      <c r="B277">
        <v>10.8</v>
      </c>
    </row>
    <row r="278" spans="1:2" x14ac:dyDescent="0.15">
      <c r="A278" t="s">
        <v>644</v>
      </c>
      <c r="B278">
        <v>9.4</v>
      </c>
    </row>
    <row r="279" spans="1:2" x14ac:dyDescent="0.15">
      <c r="A279" t="s">
        <v>597</v>
      </c>
      <c r="B279">
        <v>9.8000000000000007</v>
      </c>
    </row>
    <row r="280" spans="1:2" x14ac:dyDescent="0.15">
      <c r="A280" t="s">
        <v>404</v>
      </c>
      <c r="B280">
        <v>12.5</v>
      </c>
    </row>
    <row r="281" spans="1:2" x14ac:dyDescent="0.15">
      <c r="A281" t="s">
        <v>539</v>
      </c>
      <c r="B281">
        <v>10.5</v>
      </c>
    </row>
    <row r="282" spans="1:2" x14ac:dyDescent="0.15">
      <c r="A282" t="s">
        <v>269</v>
      </c>
      <c r="B282">
        <v>16.8</v>
      </c>
    </row>
    <row r="283" spans="1:2" x14ac:dyDescent="0.15">
      <c r="A283" t="s">
        <v>510</v>
      </c>
      <c r="B283">
        <v>10.8</v>
      </c>
    </row>
    <row r="284" spans="1:2" x14ac:dyDescent="0.15">
      <c r="A284" t="s">
        <v>531</v>
      </c>
      <c r="B284">
        <v>10.6</v>
      </c>
    </row>
    <row r="285" spans="1:2" x14ac:dyDescent="0.15">
      <c r="A285" t="s">
        <v>363</v>
      </c>
      <c r="B285">
        <v>13.6</v>
      </c>
    </row>
    <row r="286" spans="1:2" x14ac:dyDescent="0.15">
      <c r="A286" t="s">
        <v>392</v>
      </c>
      <c r="B286">
        <v>12.8</v>
      </c>
    </row>
    <row r="287" spans="1:2" x14ac:dyDescent="0.15">
      <c r="A287" t="s">
        <v>444</v>
      </c>
      <c r="B287">
        <v>11.7</v>
      </c>
    </row>
    <row r="288" spans="1:2" x14ac:dyDescent="0.15">
      <c r="A288" t="s">
        <v>557</v>
      </c>
      <c r="B288">
        <v>10.3</v>
      </c>
    </row>
    <row r="289" spans="1:2" x14ac:dyDescent="0.15">
      <c r="A289" t="s">
        <v>322</v>
      </c>
      <c r="B289">
        <v>14.7</v>
      </c>
    </row>
    <row r="290" spans="1:2" x14ac:dyDescent="0.15">
      <c r="A290" t="s">
        <v>458</v>
      </c>
      <c r="B290">
        <v>11.5</v>
      </c>
    </row>
    <row r="291" spans="1:2" x14ac:dyDescent="0.15">
      <c r="A291" t="s">
        <v>620</v>
      </c>
      <c r="B291">
        <v>9.6</v>
      </c>
    </row>
    <row r="292" spans="1:2" x14ac:dyDescent="0.15">
      <c r="A292" t="s">
        <v>200</v>
      </c>
      <c r="B292">
        <v>22.3</v>
      </c>
    </row>
    <row r="293" spans="1:2" x14ac:dyDescent="0.15">
      <c r="A293" t="s">
        <v>537</v>
      </c>
      <c r="B293">
        <v>10.5</v>
      </c>
    </row>
    <row r="294" spans="1:2" x14ac:dyDescent="0.15">
      <c r="A294" t="s">
        <v>212</v>
      </c>
      <c r="B294">
        <v>20.9</v>
      </c>
    </row>
    <row r="295" spans="1:2" x14ac:dyDescent="0.15">
      <c r="A295" t="s">
        <v>199</v>
      </c>
      <c r="B295">
        <v>22.3</v>
      </c>
    </row>
    <row r="296" spans="1:2" x14ac:dyDescent="0.15">
      <c r="A296" t="s">
        <v>180</v>
      </c>
      <c r="B296">
        <v>24.7</v>
      </c>
    </row>
    <row r="297" spans="1:2" x14ac:dyDescent="0.15">
      <c r="A297" t="s">
        <v>197</v>
      </c>
      <c r="B297">
        <v>22.5</v>
      </c>
    </row>
    <row r="298" spans="1:2" x14ac:dyDescent="0.15">
      <c r="A298" t="s">
        <v>287</v>
      </c>
      <c r="B298">
        <v>15.9</v>
      </c>
    </row>
    <row r="299" spans="1:2" x14ac:dyDescent="0.15">
      <c r="A299" t="s">
        <v>96</v>
      </c>
      <c r="B299">
        <v>63.5</v>
      </c>
    </row>
    <row r="300" spans="1:2" x14ac:dyDescent="0.15">
      <c r="A300" t="s">
        <v>630</v>
      </c>
      <c r="B300">
        <v>9.5</v>
      </c>
    </row>
    <row r="301" spans="1:2" x14ac:dyDescent="0.15">
      <c r="A301" t="s">
        <v>582</v>
      </c>
      <c r="B301">
        <v>10</v>
      </c>
    </row>
    <row r="302" spans="1:2" x14ac:dyDescent="0.15">
      <c r="A302" t="s">
        <v>122</v>
      </c>
      <c r="B302">
        <v>38.6</v>
      </c>
    </row>
    <row r="303" spans="1:2" x14ac:dyDescent="0.15">
      <c r="A303" t="s">
        <v>558</v>
      </c>
      <c r="B303">
        <v>10.3</v>
      </c>
    </row>
    <row r="304" spans="1:2" x14ac:dyDescent="0.15">
      <c r="A304" t="s">
        <v>245</v>
      </c>
      <c r="B304">
        <v>18.600000000000001</v>
      </c>
    </row>
    <row r="305" spans="1:2" x14ac:dyDescent="0.15">
      <c r="A305" t="s">
        <v>469</v>
      </c>
      <c r="B305">
        <v>11.4</v>
      </c>
    </row>
    <row r="306" spans="1:2" x14ac:dyDescent="0.15">
      <c r="A306" t="s">
        <v>470</v>
      </c>
      <c r="B306">
        <v>11.4</v>
      </c>
    </row>
    <row r="307" spans="1:2" x14ac:dyDescent="0.15">
      <c r="A307" t="s">
        <v>640</v>
      </c>
      <c r="B307">
        <v>9.4</v>
      </c>
    </row>
    <row r="308" spans="1:2" x14ac:dyDescent="0.15">
      <c r="A308" t="s">
        <v>222</v>
      </c>
      <c r="B308">
        <v>20.2</v>
      </c>
    </row>
    <row r="309" spans="1:2" x14ac:dyDescent="0.15">
      <c r="A309" t="s">
        <v>482</v>
      </c>
      <c r="B309">
        <v>11.2</v>
      </c>
    </row>
    <row r="310" spans="1:2" x14ac:dyDescent="0.15">
      <c r="A310" t="s">
        <v>540</v>
      </c>
      <c r="B310">
        <v>10.5</v>
      </c>
    </row>
    <row r="311" spans="1:2" x14ac:dyDescent="0.15">
      <c r="A311" t="s">
        <v>647</v>
      </c>
      <c r="B311">
        <v>9.4</v>
      </c>
    </row>
    <row r="312" spans="1:2" x14ac:dyDescent="0.15">
      <c r="A312" t="s">
        <v>601</v>
      </c>
      <c r="B312">
        <v>9.8000000000000007</v>
      </c>
    </row>
    <row r="313" spans="1:2" x14ac:dyDescent="0.15">
      <c r="A313" t="s">
        <v>368</v>
      </c>
      <c r="B313">
        <v>13.3</v>
      </c>
    </row>
    <row r="314" spans="1:2" x14ac:dyDescent="0.15">
      <c r="A314" t="s">
        <v>115</v>
      </c>
      <c r="B314">
        <v>42.1</v>
      </c>
    </row>
    <row r="315" spans="1:2" x14ac:dyDescent="0.15">
      <c r="A315" t="s">
        <v>656</v>
      </c>
      <c r="B315">
        <v>9.4</v>
      </c>
    </row>
    <row r="316" spans="1:2" x14ac:dyDescent="0.15">
      <c r="A316" t="s">
        <v>541</v>
      </c>
      <c r="B316">
        <v>10.5</v>
      </c>
    </row>
    <row r="317" spans="1:2" x14ac:dyDescent="0.15">
      <c r="A317" t="s">
        <v>589</v>
      </c>
      <c r="B317">
        <v>9.9</v>
      </c>
    </row>
    <row r="318" spans="1:2" x14ac:dyDescent="0.15">
      <c r="A318" t="s">
        <v>459</v>
      </c>
      <c r="B318">
        <v>11.5</v>
      </c>
    </row>
    <row r="319" spans="1:2" x14ac:dyDescent="0.15">
      <c r="A319" t="s">
        <v>671</v>
      </c>
      <c r="B319">
        <v>9.3000000000000007</v>
      </c>
    </row>
    <row r="320" spans="1:2" x14ac:dyDescent="0.15">
      <c r="A320" t="s">
        <v>348</v>
      </c>
      <c r="B320">
        <v>14</v>
      </c>
    </row>
    <row r="321" spans="1:2" x14ac:dyDescent="0.15">
      <c r="A321" t="s">
        <v>471</v>
      </c>
      <c r="B321">
        <v>11.4</v>
      </c>
    </row>
    <row r="322" spans="1:2" x14ac:dyDescent="0.15">
      <c r="A322" t="s">
        <v>393</v>
      </c>
      <c r="B322">
        <v>12.8</v>
      </c>
    </row>
    <row r="323" spans="1:2" x14ac:dyDescent="0.15">
      <c r="A323" t="s">
        <v>299</v>
      </c>
      <c r="B323">
        <v>15.5</v>
      </c>
    </row>
    <row r="324" spans="1:2" x14ac:dyDescent="0.15">
      <c r="A324" t="s">
        <v>631</v>
      </c>
      <c r="B324">
        <v>9.5</v>
      </c>
    </row>
    <row r="325" spans="1:2" x14ac:dyDescent="0.15">
      <c r="A325" t="s">
        <v>548</v>
      </c>
      <c r="B325">
        <v>10.4</v>
      </c>
    </row>
    <row r="326" spans="1:2" x14ac:dyDescent="0.15">
      <c r="A326" t="s">
        <v>419</v>
      </c>
      <c r="B326">
        <v>12.2</v>
      </c>
    </row>
    <row r="327" spans="1:2" x14ac:dyDescent="0.15">
      <c r="A327" t="s">
        <v>149</v>
      </c>
      <c r="B327">
        <v>29.9</v>
      </c>
    </row>
    <row r="328" spans="1:2" x14ac:dyDescent="0.15">
      <c r="A328" t="s">
        <v>167</v>
      </c>
      <c r="B328">
        <v>26.8</v>
      </c>
    </row>
    <row r="329" spans="1:2" x14ac:dyDescent="0.15">
      <c r="A329" t="s">
        <v>566</v>
      </c>
      <c r="B329">
        <v>10.199999999999999</v>
      </c>
    </row>
    <row r="330" spans="1:2" x14ac:dyDescent="0.15">
      <c r="A330" t="s">
        <v>435</v>
      </c>
      <c r="B330">
        <v>11.9</v>
      </c>
    </row>
    <row r="331" spans="1:2" x14ac:dyDescent="0.15">
      <c r="A331" t="s">
        <v>551</v>
      </c>
      <c r="B331">
        <v>10.4</v>
      </c>
    </row>
    <row r="332" spans="1:2" x14ac:dyDescent="0.15">
      <c r="A332" t="s">
        <v>334</v>
      </c>
      <c r="B332">
        <v>14.3</v>
      </c>
    </row>
    <row r="333" spans="1:2" x14ac:dyDescent="0.15">
      <c r="A333" t="s">
        <v>298</v>
      </c>
      <c r="B333">
        <v>15.6</v>
      </c>
    </row>
    <row r="334" spans="1:2" x14ac:dyDescent="0.15">
      <c r="A334" t="s">
        <v>666</v>
      </c>
      <c r="B334">
        <v>9.3000000000000007</v>
      </c>
    </row>
    <row r="335" spans="1:2" x14ac:dyDescent="0.15">
      <c r="A335" t="s">
        <v>643</v>
      </c>
      <c r="B335">
        <v>9.4</v>
      </c>
    </row>
    <row r="336" spans="1:2" x14ac:dyDescent="0.15">
      <c r="A336" t="s">
        <v>290</v>
      </c>
      <c r="B336">
        <v>15.8</v>
      </c>
    </row>
    <row r="337" spans="1:2" x14ac:dyDescent="0.15">
      <c r="A337" t="s">
        <v>664</v>
      </c>
      <c r="B337">
        <v>9.3000000000000007</v>
      </c>
    </row>
    <row r="338" spans="1:2" x14ac:dyDescent="0.15">
      <c r="A338" t="s">
        <v>417</v>
      </c>
      <c r="B338">
        <v>12.3</v>
      </c>
    </row>
    <row r="339" spans="1:2" x14ac:dyDescent="0.15">
      <c r="A339" t="s">
        <v>462</v>
      </c>
      <c r="B339">
        <v>11.5</v>
      </c>
    </row>
    <row r="340" spans="1:2" x14ac:dyDescent="0.15">
      <c r="A340" t="s">
        <v>517</v>
      </c>
      <c r="B340">
        <v>10.8</v>
      </c>
    </row>
    <row r="341" spans="1:2" x14ac:dyDescent="0.15">
      <c r="A341" t="s">
        <v>478</v>
      </c>
      <c r="B341">
        <v>11.2</v>
      </c>
    </row>
    <row r="342" spans="1:2" x14ac:dyDescent="0.15">
      <c r="A342" t="s">
        <v>532</v>
      </c>
      <c r="B342">
        <v>10.6</v>
      </c>
    </row>
    <row r="343" spans="1:2" x14ac:dyDescent="0.15">
      <c r="A343" t="s">
        <v>667</v>
      </c>
      <c r="B343">
        <v>9.3000000000000007</v>
      </c>
    </row>
    <row r="344" spans="1:2" x14ac:dyDescent="0.15">
      <c r="A344" t="s">
        <v>677</v>
      </c>
      <c r="B344">
        <v>9.1</v>
      </c>
    </row>
    <row r="345" spans="1:2" x14ac:dyDescent="0.15">
      <c r="A345" t="s">
        <v>382</v>
      </c>
      <c r="B345">
        <v>13</v>
      </c>
    </row>
    <row r="346" spans="1:2" x14ac:dyDescent="0.15">
      <c r="A346" t="s">
        <v>399</v>
      </c>
      <c r="B346">
        <v>12.8</v>
      </c>
    </row>
    <row r="347" spans="1:2" x14ac:dyDescent="0.15">
      <c r="A347" t="s">
        <v>604</v>
      </c>
      <c r="B347">
        <v>9.6999999999999993</v>
      </c>
    </row>
    <row r="348" spans="1:2" x14ac:dyDescent="0.15">
      <c r="A348" t="s">
        <v>575</v>
      </c>
      <c r="B348">
        <v>10.1</v>
      </c>
    </row>
    <row r="349" spans="1:2" x14ac:dyDescent="0.15">
      <c r="A349" t="s">
        <v>618</v>
      </c>
      <c r="B349">
        <v>9.6</v>
      </c>
    </row>
    <row r="350" spans="1:2" x14ac:dyDescent="0.15">
      <c r="A350" t="s">
        <v>498</v>
      </c>
      <c r="B350">
        <v>11</v>
      </c>
    </row>
    <row r="351" spans="1:2" x14ac:dyDescent="0.15">
      <c r="A351" t="s">
        <v>645</v>
      </c>
      <c r="B351">
        <v>9.4</v>
      </c>
    </row>
    <row r="352" spans="1:2" x14ac:dyDescent="0.15">
      <c r="A352" t="s">
        <v>598</v>
      </c>
      <c r="B352">
        <v>9.8000000000000007</v>
      </c>
    </row>
    <row r="353" spans="1:2" x14ac:dyDescent="0.15">
      <c r="A353" t="s">
        <v>605</v>
      </c>
      <c r="B353">
        <v>9.6999999999999993</v>
      </c>
    </row>
    <row r="354" spans="1:2" x14ac:dyDescent="0.15">
      <c r="A354" t="s">
        <v>563</v>
      </c>
      <c r="B354">
        <v>10.199999999999999</v>
      </c>
    </row>
    <row r="355" spans="1:2" x14ac:dyDescent="0.15">
      <c r="A355" t="s">
        <v>629</v>
      </c>
      <c r="B355">
        <v>9.5</v>
      </c>
    </row>
    <row r="356" spans="1:2" x14ac:dyDescent="0.15">
      <c r="A356" t="s">
        <v>672</v>
      </c>
      <c r="B356">
        <v>9.1999999999999993</v>
      </c>
    </row>
    <row r="357" spans="1:2" x14ac:dyDescent="0.15">
      <c r="A357" t="s">
        <v>391</v>
      </c>
      <c r="B357">
        <v>12.8</v>
      </c>
    </row>
    <row r="358" spans="1:2" x14ac:dyDescent="0.15">
      <c r="A358" t="s">
        <v>327</v>
      </c>
      <c r="B358">
        <v>14.5</v>
      </c>
    </row>
    <row r="359" spans="1:2" x14ac:dyDescent="0.15">
      <c r="A359" t="s">
        <v>204</v>
      </c>
      <c r="B359">
        <v>21.7</v>
      </c>
    </row>
    <row r="360" spans="1:2" x14ac:dyDescent="0.15">
      <c r="A360" t="s">
        <v>556</v>
      </c>
      <c r="B360">
        <v>10.3</v>
      </c>
    </row>
    <row r="361" spans="1:2" x14ac:dyDescent="0.15">
      <c r="A361" t="s">
        <v>321</v>
      </c>
      <c r="B361">
        <v>14.8</v>
      </c>
    </row>
    <row r="362" spans="1:2" x14ac:dyDescent="0.15">
      <c r="A362" t="s">
        <v>281</v>
      </c>
      <c r="B362">
        <v>16.3</v>
      </c>
    </row>
    <row r="363" spans="1:2" x14ac:dyDescent="0.15">
      <c r="A363" t="s">
        <v>208</v>
      </c>
      <c r="B363">
        <v>21.1</v>
      </c>
    </row>
    <row r="364" spans="1:2" x14ac:dyDescent="0.15">
      <c r="A364" t="s">
        <v>316</v>
      </c>
      <c r="B364">
        <v>14.8</v>
      </c>
    </row>
    <row r="365" spans="1:2" x14ac:dyDescent="0.15">
      <c r="A365" t="s">
        <v>231</v>
      </c>
      <c r="B365">
        <v>19.3</v>
      </c>
    </row>
    <row r="366" spans="1:2" x14ac:dyDescent="0.15">
      <c r="A366" t="s">
        <v>85</v>
      </c>
      <c r="B366">
        <v>98.4</v>
      </c>
    </row>
    <row r="367" spans="1:2" x14ac:dyDescent="0.15">
      <c r="A367" t="s">
        <v>226</v>
      </c>
      <c r="B367">
        <v>19.899999999999999</v>
      </c>
    </row>
    <row r="368" spans="1:2" x14ac:dyDescent="0.15">
      <c r="A368" t="s">
        <v>112</v>
      </c>
      <c r="B368">
        <v>44</v>
      </c>
    </row>
    <row r="369" spans="1:2" x14ac:dyDescent="0.15">
      <c r="A369" t="s">
        <v>187</v>
      </c>
      <c r="B369">
        <v>23.8</v>
      </c>
    </row>
    <row r="370" spans="1:2" x14ac:dyDescent="0.15">
      <c r="A370" t="s">
        <v>145</v>
      </c>
      <c r="B370">
        <v>30.9</v>
      </c>
    </row>
    <row r="371" spans="1:2" x14ac:dyDescent="0.15">
      <c r="A371" t="s">
        <v>225</v>
      </c>
      <c r="B371">
        <v>20</v>
      </c>
    </row>
    <row r="372" spans="1:2" x14ac:dyDescent="0.15">
      <c r="A372" t="s">
        <v>301</v>
      </c>
      <c r="B372">
        <v>15.4</v>
      </c>
    </row>
    <row r="373" spans="1:2" x14ac:dyDescent="0.15">
      <c r="A373" t="s">
        <v>366</v>
      </c>
      <c r="B373">
        <v>13.4</v>
      </c>
    </row>
    <row r="374" spans="1:2" x14ac:dyDescent="0.15">
      <c r="A374" t="s">
        <v>395</v>
      </c>
      <c r="B374">
        <v>12.8</v>
      </c>
    </row>
    <row r="375" spans="1:2" x14ac:dyDescent="0.15">
      <c r="A375" t="s">
        <v>128</v>
      </c>
      <c r="B375">
        <v>36.4</v>
      </c>
    </row>
    <row r="376" spans="1:2" x14ac:dyDescent="0.15">
      <c r="A376" t="s">
        <v>213</v>
      </c>
      <c r="B376">
        <v>20.9</v>
      </c>
    </row>
    <row r="377" spans="1:2" x14ac:dyDescent="0.15">
      <c r="A377" t="s">
        <v>106</v>
      </c>
      <c r="B377">
        <v>46.6</v>
      </c>
    </row>
    <row r="378" spans="1:2" x14ac:dyDescent="0.15">
      <c r="A378" t="s">
        <v>117</v>
      </c>
      <c r="B378">
        <v>41.6</v>
      </c>
    </row>
    <row r="379" spans="1:2" x14ac:dyDescent="0.15">
      <c r="A379" t="s">
        <v>184</v>
      </c>
      <c r="B379">
        <v>24.2</v>
      </c>
    </row>
    <row r="380" spans="1:2" x14ac:dyDescent="0.15">
      <c r="A380" t="s">
        <v>146</v>
      </c>
      <c r="B380">
        <v>30.8</v>
      </c>
    </row>
    <row r="381" spans="1:2" x14ac:dyDescent="0.15">
      <c r="A381" t="s">
        <v>175</v>
      </c>
      <c r="B381">
        <v>25.4</v>
      </c>
    </row>
    <row r="382" spans="1:2" x14ac:dyDescent="0.15">
      <c r="A382" t="s">
        <v>361</v>
      </c>
      <c r="B382">
        <v>13.6</v>
      </c>
    </row>
    <row r="383" spans="1:2" x14ac:dyDescent="0.15">
      <c r="A383" t="s">
        <v>121</v>
      </c>
      <c r="B383">
        <v>38.700000000000003</v>
      </c>
    </row>
    <row r="384" spans="1:2" x14ac:dyDescent="0.15">
      <c r="A384" t="s">
        <v>312</v>
      </c>
      <c r="B384">
        <v>15</v>
      </c>
    </row>
    <row r="385" spans="1:2" x14ac:dyDescent="0.15">
      <c r="A385" t="s">
        <v>599</v>
      </c>
      <c r="B385">
        <v>9.8000000000000007</v>
      </c>
    </row>
    <row r="386" spans="1:2" x14ac:dyDescent="0.15">
      <c r="A386" t="s">
        <v>680</v>
      </c>
      <c r="B386">
        <v>9.1</v>
      </c>
    </row>
    <row r="387" spans="1:2" x14ac:dyDescent="0.15">
      <c r="A387" t="s">
        <v>396</v>
      </c>
      <c r="B387">
        <v>12.8</v>
      </c>
    </row>
    <row r="388" spans="1:2" x14ac:dyDescent="0.15">
      <c r="A388" t="s">
        <v>216</v>
      </c>
      <c r="B388">
        <v>20.6</v>
      </c>
    </row>
    <row r="389" spans="1:2" x14ac:dyDescent="0.15">
      <c r="A389" t="s">
        <v>457</v>
      </c>
      <c r="B389">
        <v>11.6</v>
      </c>
    </row>
    <row r="390" spans="1:2" x14ac:dyDescent="0.15">
      <c r="A390" t="s">
        <v>169</v>
      </c>
      <c r="B390">
        <v>26.3</v>
      </c>
    </row>
    <row r="391" spans="1:2" x14ac:dyDescent="0.15">
      <c r="A391" t="s">
        <v>195</v>
      </c>
      <c r="B391">
        <v>23</v>
      </c>
    </row>
    <row r="392" spans="1:2" x14ac:dyDescent="0.15">
      <c r="A392" t="s">
        <v>432</v>
      </c>
      <c r="B392">
        <v>12</v>
      </c>
    </row>
    <row r="393" spans="1:2" x14ac:dyDescent="0.15">
      <c r="A393" t="s">
        <v>420</v>
      </c>
      <c r="B393">
        <v>12.2</v>
      </c>
    </row>
    <row r="394" spans="1:2" x14ac:dyDescent="0.15">
      <c r="A394" t="s">
        <v>143</v>
      </c>
      <c r="B394">
        <v>31.6</v>
      </c>
    </row>
    <row r="395" spans="1:2" x14ac:dyDescent="0.15">
      <c r="A395" t="s">
        <v>210</v>
      </c>
      <c r="B395">
        <v>21.1</v>
      </c>
    </row>
    <row r="396" spans="1:2" x14ac:dyDescent="0.15">
      <c r="A396" t="s">
        <v>583</v>
      </c>
      <c r="B396">
        <v>10</v>
      </c>
    </row>
    <row r="397" spans="1:2" x14ac:dyDescent="0.15">
      <c r="A397" t="s">
        <v>247</v>
      </c>
      <c r="B397">
        <v>18.399999999999999</v>
      </c>
    </row>
    <row r="398" spans="1:2" x14ac:dyDescent="0.15">
      <c r="A398" t="s">
        <v>390</v>
      </c>
      <c r="B398">
        <v>12.8</v>
      </c>
    </row>
    <row r="399" spans="1:2" x14ac:dyDescent="0.15">
      <c r="A399" t="s">
        <v>526</v>
      </c>
      <c r="B399">
        <v>10.7</v>
      </c>
    </row>
    <row r="400" spans="1:2" x14ac:dyDescent="0.15">
      <c r="A400" t="s">
        <v>520</v>
      </c>
      <c r="B400">
        <v>10.7</v>
      </c>
    </row>
    <row r="401" spans="1:2" x14ac:dyDescent="0.15">
      <c r="A401" t="s">
        <v>506</v>
      </c>
      <c r="B401">
        <v>10.9</v>
      </c>
    </row>
    <row r="402" spans="1:2" x14ac:dyDescent="0.15">
      <c r="A402" t="s">
        <v>504</v>
      </c>
      <c r="B402">
        <v>10.9</v>
      </c>
    </row>
    <row r="403" spans="1:2" x14ac:dyDescent="0.15">
      <c r="A403" t="s">
        <v>356</v>
      </c>
      <c r="B403">
        <v>13.8</v>
      </c>
    </row>
    <row r="404" spans="1:2" x14ac:dyDescent="0.15">
      <c r="A404" t="s">
        <v>271</v>
      </c>
      <c r="B404">
        <v>16.7</v>
      </c>
    </row>
    <row r="405" spans="1:2" x14ac:dyDescent="0.15">
      <c r="A405" t="s">
        <v>92</v>
      </c>
      <c r="B405">
        <v>70.2</v>
      </c>
    </row>
    <row r="406" spans="1:2" x14ac:dyDescent="0.15">
      <c r="A406" t="s">
        <v>126</v>
      </c>
      <c r="B406">
        <v>37.299999999999997</v>
      </c>
    </row>
    <row r="407" spans="1:2" x14ac:dyDescent="0.15">
      <c r="A407" t="s">
        <v>211</v>
      </c>
      <c r="B407">
        <v>21</v>
      </c>
    </row>
    <row r="408" spans="1:2" x14ac:dyDescent="0.15">
      <c r="A408" t="s">
        <v>497</v>
      </c>
      <c r="B408">
        <v>11</v>
      </c>
    </row>
    <row r="409" spans="1:2" x14ac:dyDescent="0.15">
      <c r="A409" t="s">
        <v>163</v>
      </c>
      <c r="B409">
        <v>27.7</v>
      </c>
    </row>
    <row r="410" spans="1:2" x14ac:dyDescent="0.15">
      <c r="A410" t="s">
        <v>328</v>
      </c>
      <c r="B410">
        <v>14.5</v>
      </c>
    </row>
    <row r="411" spans="1:2" x14ac:dyDescent="0.15">
      <c r="A411" t="s">
        <v>585</v>
      </c>
      <c r="B411">
        <v>10</v>
      </c>
    </row>
    <row r="412" spans="1:2" x14ac:dyDescent="0.15">
      <c r="A412" t="s">
        <v>307</v>
      </c>
      <c r="B412">
        <v>15.1</v>
      </c>
    </row>
    <row r="413" spans="1:2" x14ac:dyDescent="0.15">
      <c r="A413" t="s">
        <v>261</v>
      </c>
      <c r="B413">
        <v>17.100000000000001</v>
      </c>
    </row>
    <row r="414" spans="1:2" x14ac:dyDescent="0.15">
      <c r="A414" t="s">
        <v>616</v>
      </c>
      <c r="B414">
        <v>9.6</v>
      </c>
    </row>
    <row r="415" spans="1:2" x14ac:dyDescent="0.15">
      <c r="A415" t="s">
        <v>426</v>
      </c>
      <c r="B415">
        <v>12.1</v>
      </c>
    </row>
    <row r="416" spans="1:2" x14ac:dyDescent="0.15">
      <c r="A416" t="s">
        <v>641</v>
      </c>
      <c r="B416">
        <v>9.4</v>
      </c>
    </row>
    <row r="417" spans="1:2" x14ac:dyDescent="0.15">
      <c r="A417" t="s">
        <v>578</v>
      </c>
      <c r="B417">
        <v>10</v>
      </c>
    </row>
    <row r="418" spans="1:2" x14ac:dyDescent="0.15">
      <c r="A418" t="s">
        <v>365</v>
      </c>
      <c r="B418">
        <v>13.5</v>
      </c>
    </row>
    <row r="419" spans="1:2" x14ac:dyDescent="0.15">
      <c r="A419" t="s">
        <v>267</v>
      </c>
      <c r="B419">
        <v>16.8</v>
      </c>
    </row>
    <row r="420" spans="1:2" x14ac:dyDescent="0.15">
      <c r="A420" t="s">
        <v>621</v>
      </c>
      <c r="B420">
        <v>9.6</v>
      </c>
    </row>
    <row r="421" spans="1:2" x14ac:dyDescent="0.15">
      <c r="A421" t="s">
        <v>402</v>
      </c>
      <c r="B421">
        <v>12.6</v>
      </c>
    </row>
    <row r="422" spans="1:2" x14ac:dyDescent="0.15">
      <c r="A422" t="s">
        <v>622</v>
      </c>
      <c r="B422">
        <v>9.6</v>
      </c>
    </row>
    <row r="423" spans="1:2" x14ac:dyDescent="0.15">
      <c r="A423" t="s">
        <v>372</v>
      </c>
      <c r="B423">
        <v>13.2</v>
      </c>
    </row>
    <row r="424" spans="1:2" x14ac:dyDescent="0.15">
      <c r="A424" t="s">
        <v>142</v>
      </c>
      <c r="B424">
        <v>31.6</v>
      </c>
    </row>
    <row r="425" spans="1:2" x14ac:dyDescent="0.15">
      <c r="A425" t="s">
        <v>280</v>
      </c>
      <c r="B425">
        <v>16.3</v>
      </c>
    </row>
    <row r="426" spans="1:2" x14ac:dyDescent="0.15">
      <c r="A426" t="s">
        <v>565</v>
      </c>
      <c r="B426">
        <v>10.199999999999999</v>
      </c>
    </row>
    <row r="427" spans="1:2" x14ac:dyDescent="0.15">
      <c r="A427" t="s">
        <v>101</v>
      </c>
      <c r="B427">
        <v>50.5</v>
      </c>
    </row>
    <row r="428" spans="1:2" x14ac:dyDescent="0.15">
      <c r="A428" t="s">
        <v>264</v>
      </c>
      <c r="B428">
        <v>17</v>
      </c>
    </row>
    <row r="429" spans="1:2" x14ac:dyDescent="0.15">
      <c r="A429" t="s">
        <v>369</v>
      </c>
      <c r="B429">
        <v>13.3</v>
      </c>
    </row>
    <row r="430" spans="1:2" x14ac:dyDescent="0.15">
      <c r="A430" t="s">
        <v>161</v>
      </c>
      <c r="B430">
        <v>27.7</v>
      </c>
    </row>
    <row r="431" spans="1:2" x14ac:dyDescent="0.15">
      <c r="A431" t="s">
        <v>137</v>
      </c>
      <c r="B431">
        <v>33.1</v>
      </c>
    </row>
    <row r="432" spans="1:2" x14ac:dyDescent="0.15">
      <c r="A432" t="s">
        <v>191</v>
      </c>
      <c r="B432">
        <v>23.5</v>
      </c>
    </row>
    <row r="433" spans="1:2" x14ac:dyDescent="0.15">
      <c r="A433" t="s">
        <v>639</v>
      </c>
      <c r="B433">
        <v>9.4</v>
      </c>
    </row>
    <row r="434" spans="1:2" x14ac:dyDescent="0.15">
      <c r="A434" t="s">
        <v>114</v>
      </c>
      <c r="B434">
        <v>42.9</v>
      </c>
    </row>
    <row r="435" spans="1:2" x14ac:dyDescent="0.15">
      <c r="A435" t="s">
        <v>258</v>
      </c>
      <c r="B435">
        <v>17.3</v>
      </c>
    </row>
    <row r="436" spans="1:2" x14ac:dyDescent="0.15">
      <c r="A436" t="s">
        <v>381</v>
      </c>
      <c r="B436">
        <v>13</v>
      </c>
    </row>
    <row r="437" spans="1:2" x14ac:dyDescent="0.15">
      <c r="A437" t="s">
        <v>236</v>
      </c>
      <c r="B437">
        <v>19.2</v>
      </c>
    </row>
    <row r="438" spans="1:2" x14ac:dyDescent="0.15">
      <c r="A438" t="s">
        <v>148</v>
      </c>
      <c r="B438">
        <v>30.3</v>
      </c>
    </row>
    <row r="439" spans="1:2" x14ac:dyDescent="0.15">
      <c r="A439" t="s">
        <v>324</v>
      </c>
      <c r="B439">
        <v>14.7</v>
      </c>
    </row>
    <row r="440" spans="1:2" x14ac:dyDescent="0.15">
      <c r="A440" t="s">
        <v>430</v>
      </c>
      <c r="B440">
        <v>12</v>
      </c>
    </row>
    <row r="441" spans="1:2" x14ac:dyDescent="0.15">
      <c r="A441" t="s">
        <v>342</v>
      </c>
      <c r="B441">
        <v>14.1</v>
      </c>
    </row>
    <row r="442" spans="1:2" x14ac:dyDescent="0.15">
      <c r="A442" t="s">
        <v>132</v>
      </c>
      <c r="B442">
        <v>34.5</v>
      </c>
    </row>
    <row r="443" spans="1:2" x14ac:dyDescent="0.15">
      <c r="A443" t="s">
        <v>103</v>
      </c>
      <c r="B443">
        <v>49.8</v>
      </c>
    </row>
    <row r="444" spans="1:2" x14ac:dyDescent="0.15">
      <c r="A444" t="s">
        <v>190</v>
      </c>
      <c r="B444">
        <v>23.6</v>
      </c>
    </row>
    <row r="445" spans="1:2" x14ac:dyDescent="0.15">
      <c r="A445" t="s">
        <v>141</v>
      </c>
      <c r="B445">
        <v>31.8</v>
      </c>
    </row>
    <row r="446" spans="1:2" x14ac:dyDescent="0.15">
      <c r="A446" t="s">
        <v>294</v>
      </c>
      <c r="B446">
        <v>15.7</v>
      </c>
    </row>
    <row r="447" spans="1:2" x14ac:dyDescent="0.15">
      <c r="A447" t="s">
        <v>198</v>
      </c>
      <c r="B447">
        <v>22.3</v>
      </c>
    </row>
    <row r="448" spans="1:2" x14ac:dyDescent="0.15">
      <c r="A448" t="s">
        <v>159</v>
      </c>
      <c r="B448">
        <v>27.8</v>
      </c>
    </row>
    <row r="449" spans="1:2" x14ac:dyDescent="0.15">
      <c r="A449" t="s">
        <v>241</v>
      </c>
      <c r="B449">
        <v>18.8</v>
      </c>
    </row>
    <row r="450" spans="1:2" x14ac:dyDescent="0.15">
      <c r="A450" t="s">
        <v>127</v>
      </c>
      <c r="B450">
        <v>37.200000000000003</v>
      </c>
    </row>
    <row r="451" spans="1:2" x14ac:dyDescent="0.15">
      <c r="A451" t="s">
        <v>98</v>
      </c>
      <c r="B451">
        <v>58.7</v>
      </c>
    </row>
    <row r="452" spans="1:2" x14ac:dyDescent="0.15">
      <c r="A452" t="s">
        <v>235</v>
      </c>
      <c r="B452">
        <v>19.2</v>
      </c>
    </row>
    <row r="453" spans="1:2" x14ac:dyDescent="0.15">
      <c r="A453" t="s">
        <v>129</v>
      </c>
      <c r="B453">
        <v>36.1</v>
      </c>
    </row>
    <row r="454" spans="1:2" x14ac:dyDescent="0.15">
      <c r="A454" t="s">
        <v>218</v>
      </c>
      <c r="B454">
        <v>20.5</v>
      </c>
    </row>
    <row r="455" spans="1:2" x14ac:dyDescent="0.15">
      <c r="A455" t="s">
        <v>124</v>
      </c>
      <c r="B455">
        <v>38.1</v>
      </c>
    </row>
    <row r="456" spans="1:2" x14ac:dyDescent="0.15">
      <c r="A456" t="s">
        <v>207</v>
      </c>
      <c r="B456">
        <v>21.3</v>
      </c>
    </row>
    <row r="457" spans="1:2" x14ac:dyDescent="0.15">
      <c r="A457" t="s">
        <v>139</v>
      </c>
      <c r="B457">
        <v>32.299999999999997</v>
      </c>
    </row>
    <row r="458" spans="1:2" x14ac:dyDescent="0.15">
      <c r="A458" t="s">
        <v>249</v>
      </c>
      <c r="B458">
        <v>18.100000000000001</v>
      </c>
    </row>
    <row r="459" spans="1:2" x14ac:dyDescent="0.15">
      <c r="A459" t="s">
        <v>288</v>
      </c>
      <c r="B459">
        <v>15.8</v>
      </c>
    </row>
    <row r="460" spans="1:2" x14ac:dyDescent="0.15">
      <c r="A460" t="s">
        <v>373</v>
      </c>
      <c r="B460">
        <v>13.1</v>
      </c>
    </row>
    <row r="461" spans="1:2" x14ac:dyDescent="0.15">
      <c r="A461" t="s">
        <v>91</v>
      </c>
      <c r="B461">
        <v>72.5</v>
      </c>
    </row>
    <row r="462" spans="1:2" x14ac:dyDescent="0.15">
      <c r="A462" t="s">
        <v>116</v>
      </c>
      <c r="B462">
        <v>41.7</v>
      </c>
    </row>
    <row r="463" spans="1:2" x14ac:dyDescent="0.15">
      <c r="A463" t="s">
        <v>125</v>
      </c>
      <c r="B463">
        <v>38.1</v>
      </c>
    </row>
    <row r="464" spans="1:2" x14ac:dyDescent="0.15">
      <c r="A464" t="s">
        <v>26</v>
      </c>
      <c r="B464">
        <v>81.099999999999994</v>
      </c>
    </row>
    <row r="465" spans="1:2" x14ac:dyDescent="0.15">
      <c r="A465" t="s">
        <v>90</v>
      </c>
      <c r="B465">
        <v>79</v>
      </c>
    </row>
    <row r="466" spans="1:2" x14ac:dyDescent="0.15">
      <c r="A466" t="s">
        <v>20</v>
      </c>
      <c r="B466">
        <v>122.8</v>
      </c>
    </row>
    <row r="467" spans="1:2" x14ac:dyDescent="0.15">
      <c r="A467" t="s">
        <v>104</v>
      </c>
      <c r="B467">
        <v>49.7</v>
      </c>
    </row>
    <row r="468" spans="1:2" x14ac:dyDescent="0.15">
      <c r="A468" t="s">
        <v>144</v>
      </c>
      <c r="B468">
        <v>31</v>
      </c>
    </row>
    <row r="469" spans="1:2" x14ac:dyDescent="0.15">
      <c r="A469" t="s">
        <v>107</v>
      </c>
      <c r="B469">
        <v>46.4</v>
      </c>
    </row>
    <row r="470" spans="1:2" x14ac:dyDescent="0.15">
      <c r="A470" t="s">
        <v>120</v>
      </c>
      <c r="B470">
        <v>39.1</v>
      </c>
    </row>
    <row r="471" spans="1:2" x14ac:dyDescent="0.15">
      <c r="A471" t="s">
        <v>94</v>
      </c>
      <c r="B471">
        <v>67.7</v>
      </c>
    </row>
    <row r="472" spans="1:2" x14ac:dyDescent="0.15">
      <c r="A472" t="s">
        <v>89</v>
      </c>
      <c r="B472">
        <v>79.8</v>
      </c>
    </row>
    <row r="473" spans="1:2" x14ac:dyDescent="0.15">
      <c r="A473" t="s">
        <v>102</v>
      </c>
      <c r="B473">
        <v>50.1</v>
      </c>
    </row>
    <row r="474" spans="1:2" x14ac:dyDescent="0.15">
      <c r="A474" t="s">
        <v>93</v>
      </c>
      <c r="B474">
        <v>69.2</v>
      </c>
    </row>
    <row r="475" spans="1:2" x14ac:dyDescent="0.15">
      <c r="A475" t="s">
        <v>88</v>
      </c>
      <c r="B475">
        <v>81.400000000000006</v>
      </c>
    </row>
    <row r="476" spans="1:2" x14ac:dyDescent="0.15">
      <c r="A476" t="s">
        <v>153</v>
      </c>
      <c r="B476">
        <v>28.7</v>
      </c>
    </row>
    <row r="477" spans="1:2" x14ac:dyDescent="0.15">
      <c r="A477" t="s">
        <v>157</v>
      </c>
      <c r="B477">
        <v>28.2</v>
      </c>
    </row>
    <row r="478" spans="1:2" x14ac:dyDescent="0.15">
      <c r="A478" t="s">
        <v>154</v>
      </c>
      <c r="B478">
        <v>28.7</v>
      </c>
    </row>
    <row r="479" spans="1:2" x14ac:dyDescent="0.15">
      <c r="A479" t="s">
        <v>111</v>
      </c>
      <c r="B479">
        <v>44.8</v>
      </c>
    </row>
    <row r="480" spans="1:2" x14ac:dyDescent="0.15">
      <c r="A480" t="s">
        <v>266</v>
      </c>
      <c r="B480">
        <v>16.8</v>
      </c>
    </row>
    <row r="481" spans="1:2" x14ac:dyDescent="0.15">
      <c r="A481" t="s">
        <v>151</v>
      </c>
      <c r="B481">
        <v>29.4</v>
      </c>
    </row>
    <row r="482" spans="1:2" x14ac:dyDescent="0.15">
      <c r="A482" t="s">
        <v>425</v>
      </c>
      <c r="B482">
        <v>12.1</v>
      </c>
    </row>
    <row r="483" spans="1:2" x14ac:dyDescent="0.15">
      <c r="A483" t="s">
        <v>406</v>
      </c>
      <c r="B483">
        <v>12.5</v>
      </c>
    </row>
    <row r="484" spans="1:2" x14ac:dyDescent="0.15">
      <c r="A484" t="s">
        <v>171</v>
      </c>
      <c r="B484">
        <v>26.2</v>
      </c>
    </row>
    <row r="485" spans="1:2" x14ac:dyDescent="0.15">
      <c r="A485" t="s">
        <v>254</v>
      </c>
      <c r="B485">
        <v>17.5</v>
      </c>
    </row>
    <row r="486" spans="1:2" x14ac:dyDescent="0.15">
      <c r="A486" t="s">
        <v>323</v>
      </c>
      <c r="B486">
        <v>14.7</v>
      </c>
    </row>
    <row r="487" spans="1:2" x14ac:dyDescent="0.15">
      <c r="A487" t="s">
        <v>277</v>
      </c>
      <c r="B487">
        <v>16.399999999999999</v>
      </c>
    </row>
    <row r="488" spans="1:2" x14ac:dyDescent="0.15">
      <c r="A488" t="s">
        <v>450</v>
      </c>
      <c r="B488">
        <v>11.7</v>
      </c>
    </row>
    <row r="489" spans="1:2" x14ac:dyDescent="0.15">
      <c r="A489" t="s">
        <v>86</v>
      </c>
      <c r="B489">
        <v>96.3</v>
      </c>
    </row>
    <row r="490" spans="1:2" x14ac:dyDescent="0.15">
      <c r="A490" t="s">
        <v>675</v>
      </c>
      <c r="B490">
        <v>9.1999999999999993</v>
      </c>
    </row>
    <row r="491" spans="1:2" x14ac:dyDescent="0.15">
      <c r="A491" t="s">
        <v>545</v>
      </c>
      <c r="B491">
        <v>10.5</v>
      </c>
    </row>
    <row r="492" spans="1:2" x14ac:dyDescent="0.15">
      <c r="A492" t="s">
        <v>657</v>
      </c>
      <c r="B492">
        <v>9.4</v>
      </c>
    </row>
    <row r="493" spans="1:2" x14ac:dyDescent="0.15">
      <c r="A493" t="s">
        <v>412</v>
      </c>
      <c r="B493">
        <v>12.4</v>
      </c>
    </row>
    <row r="494" spans="1:2" x14ac:dyDescent="0.15">
      <c r="A494" t="s">
        <v>416</v>
      </c>
      <c r="B494">
        <v>12.3</v>
      </c>
    </row>
    <row r="495" spans="1:2" x14ac:dyDescent="0.15">
      <c r="A495" t="s">
        <v>270</v>
      </c>
      <c r="B495">
        <v>16.7</v>
      </c>
    </row>
    <row r="496" spans="1:2" x14ac:dyDescent="0.15">
      <c r="A496" t="s">
        <v>311</v>
      </c>
      <c r="B496">
        <v>15.1</v>
      </c>
    </row>
    <row r="497" spans="1:2" x14ac:dyDescent="0.15">
      <c r="A497" t="s">
        <v>371</v>
      </c>
      <c r="B497">
        <v>13.2</v>
      </c>
    </row>
    <row r="498" spans="1:2" x14ac:dyDescent="0.15">
      <c r="A498" t="s">
        <v>302</v>
      </c>
      <c r="B498">
        <v>15.3</v>
      </c>
    </row>
    <row r="499" spans="1:2" x14ac:dyDescent="0.15">
      <c r="A499" t="s">
        <v>253</v>
      </c>
      <c r="B499">
        <v>17.5</v>
      </c>
    </row>
    <row r="500" spans="1:2" x14ac:dyDescent="0.15">
      <c r="A500" t="s">
        <v>626</v>
      </c>
      <c r="B500">
        <v>9.5</v>
      </c>
    </row>
    <row r="501" spans="1:2" x14ac:dyDescent="0.15">
      <c r="A501" t="s">
        <v>536</v>
      </c>
      <c r="B501">
        <v>10.5</v>
      </c>
    </row>
    <row r="502" spans="1:2" x14ac:dyDescent="0.15">
      <c r="A502" t="s">
        <v>681</v>
      </c>
      <c r="B502">
        <v>9.1</v>
      </c>
    </row>
    <row r="503" spans="1:2" x14ac:dyDescent="0.15">
      <c r="A503" t="s">
        <v>234</v>
      </c>
      <c r="B503">
        <v>19.3</v>
      </c>
    </row>
    <row r="504" spans="1:2" x14ac:dyDescent="0.15">
      <c r="A504" t="s">
        <v>431</v>
      </c>
      <c r="B504">
        <v>12</v>
      </c>
    </row>
    <row r="505" spans="1:2" x14ac:dyDescent="0.15">
      <c r="A505" t="s">
        <v>295</v>
      </c>
      <c r="B505">
        <v>15.7</v>
      </c>
    </row>
    <row r="506" spans="1:2" x14ac:dyDescent="0.15">
      <c r="A506" t="s">
        <v>454</v>
      </c>
      <c r="B506">
        <v>11.6</v>
      </c>
    </row>
    <row r="507" spans="1:2" x14ac:dyDescent="0.15">
      <c r="A507" t="s">
        <v>359</v>
      </c>
      <c r="B507">
        <v>13.7</v>
      </c>
    </row>
    <row r="508" spans="1:2" x14ac:dyDescent="0.15">
      <c r="A508" t="s">
        <v>185</v>
      </c>
      <c r="B508">
        <v>23.9</v>
      </c>
    </row>
    <row r="509" spans="1:2" x14ac:dyDescent="0.15">
      <c r="A509" t="s">
        <v>135</v>
      </c>
      <c r="B509">
        <v>33.4</v>
      </c>
    </row>
    <row r="510" spans="1:2" x14ac:dyDescent="0.15">
      <c r="A510" t="s">
        <v>479</v>
      </c>
      <c r="B510">
        <v>11.2</v>
      </c>
    </row>
    <row r="511" spans="1:2" x14ac:dyDescent="0.15">
      <c r="A511" t="s">
        <v>581</v>
      </c>
      <c r="B511">
        <v>10</v>
      </c>
    </row>
    <row r="512" spans="1:2" x14ac:dyDescent="0.15">
      <c r="A512" t="s">
        <v>651</v>
      </c>
      <c r="B512">
        <v>9.4</v>
      </c>
    </row>
    <row r="513" spans="1:2" x14ac:dyDescent="0.15">
      <c r="A513" t="s">
        <v>538</v>
      </c>
      <c r="B513">
        <v>10.5</v>
      </c>
    </row>
    <row r="514" spans="1:2" x14ac:dyDescent="0.15">
      <c r="A514" t="s">
        <v>493</v>
      </c>
      <c r="B514">
        <v>11.1</v>
      </c>
    </row>
    <row r="515" spans="1:2" x14ac:dyDescent="0.15">
      <c r="A515" t="s">
        <v>192</v>
      </c>
      <c r="B515">
        <v>23.2</v>
      </c>
    </row>
    <row r="516" spans="1:2" x14ac:dyDescent="0.15">
      <c r="A516" t="s">
        <v>642</v>
      </c>
      <c r="B516">
        <v>9.4</v>
      </c>
    </row>
    <row r="517" spans="1:2" x14ac:dyDescent="0.15">
      <c r="A517" t="s">
        <v>466</v>
      </c>
      <c r="B517">
        <v>11.5</v>
      </c>
    </row>
    <row r="518" spans="1:2" x14ac:dyDescent="0.15">
      <c r="A518" t="s">
        <v>467</v>
      </c>
      <c r="B518">
        <v>11.5</v>
      </c>
    </row>
    <row r="519" spans="1:2" x14ac:dyDescent="0.15">
      <c r="A519" t="s">
        <v>140</v>
      </c>
      <c r="B519">
        <v>32</v>
      </c>
    </row>
    <row r="520" spans="1:2" x14ac:dyDescent="0.15">
      <c r="A520" t="s">
        <v>349</v>
      </c>
      <c r="B520">
        <v>14</v>
      </c>
    </row>
    <row r="521" spans="1:2" x14ac:dyDescent="0.15">
      <c r="A521" t="s">
        <v>134</v>
      </c>
      <c r="B521">
        <v>33.6</v>
      </c>
    </row>
    <row r="522" spans="1:2" x14ac:dyDescent="0.15">
      <c r="A522" t="s">
        <v>329</v>
      </c>
      <c r="B522">
        <v>14.5</v>
      </c>
    </row>
    <row r="523" spans="1:2" x14ac:dyDescent="0.15">
      <c r="A523" t="s">
        <v>173</v>
      </c>
      <c r="B523">
        <v>26</v>
      </c>
    </row>
    <row r="524" spans="1:2" x14ac:dyDescent="0.15">
      <c r="A524" t="s">
        <v>243</v>
      </c>
      <c r="B524">
        <v>18.7</v>
      </c>
    </row>
    <row r="525" spans="1:2" x14ac:dyDescent="0.15">
      <c r="A525" t="s">
        <v>364</v>
      </c>
      <c r="B525">
        <v>13.6</v>
      </c>
    </row>
    <row r="526" spans="1:2" x14ac:dyDescent="0.15">
      <c r="A526" t="s">
        <v>662</v>
      </c>
      <c r="B526">
        <v>9.3000000000000007</v>
      </c>
    </row>
    <row r="527" spans="1:2" x14ac:dyDescent="0.15">
      <c r="A527" t="s">
        <v>256</v>
      </c>
      <c r="B527">
        <v>17.3</v>
      </c>
    </row>
    <row r="528" spans="1:2" x14ac:dyDescent="0.15">
      <c r="A528" t="s">
        <v>248</v>
      </c>
      <c r="B528">
        <v>18.2</v>
      </c>
    </row>
    <row r="529" spans="1:2" x14ac:dyDescent="0.15">
      <c r="A529" t="s">
        <v>279</v>
      </c>
      <c r="B529">
        <v>16.3</v>
      </c>
    </row>
    <row r="530" spans="1:2" x14ac:dyDescent="0.15">
      <c r="A530" t="s">
        <v>552</v>
      </c>
      <c r="B530">
        <v>10.4</v>
      </c>
    </row>
    <row r="531" spans="1:2" x14ac:dyDescent="0.15">
      <c r="A531" t="s">
        <v>443</v>
      </c>
      <c r="B531">
        <v>11.7</v>
      </c>
    </row>
    <row r="532" spans="1:2" x14ac:dyDescent="0.15">
      <c r="A532" t="s">
        <v>487</v>
      </c>
      <c r="B532">
        <v>11.1</v>
      </c>
    </row>
    <row r="533" spans="1:2" x14ac:dyDescent="0.15">
      <c r="A533" t="s">
        <v>607</v>
      </c>
      <c r="B533">
        <v>9.6999999999999993</v>
      </c>
    </row>
    <row r="534" spans="1:2" x14ac:dyDescent="0.15">
      <c r="A534" t="s">
        <v>423</v>
      </c>
      <c r="B534">
        <v>12.1</v>
      </c>
    </row>
    <row r="535" spans="1:2" x14ac:dyDescent="0.15">
      <c r="A535" t="s">
        <v>624</v>
      </c>
      <c r="B535">
        <v>9.6</v>
      </c>
    </row>
    <row r="536" spans="1:2" x14ac:dyDescent="0.15">
      <c r="A536" t="s">
        <v>525</v>
      </c>
      <c r="B536">
        <v>10.7</v>
      </c>
    </row>
    <row r="537" spans="1:2" x14ac:dyDescent="0.15">
      <c r="A537" t="s">
        <v>652</v>
      </c>
      <c r="B537">
        <v>9.4</v>
      </c>
    </row>
    <row r="538" spans="1:2" x14ac:dyDescent="0.15">
      <c r="A538" t="s">
        <v>491</v>
      </c>
      <c r="B538">
        <v>11.1</v>
      </c>
    </row>
    <row r="539" spans="1:2" x14ac:dyDescent="0.15">
      <c r="A539" t="s">
        <v>282</v>
      </c>
      <c r="B539">
        <v>16.3</v>
      </c>
    </row>
    <row r="540" spans="1:2" x14ac:dyDescent="0.15">
      <c r="A540" t="s">
        <v>239</v>
      </c>
      <c r="B540">
        <v>19.100000000000001</v>
      </c>
    </row>
    <row r="541" spans="1:2" x14ac:dyDescent="0.15">
      <c r="A541" t="s">
        <v>484</v>
      </c>
      <c r="B541">
        <v>11.2</v>
      </c>
    </row>
    <row r="542" spans="1:2" x14ac:dyDescent="0.15">
      <c r="A542" t="s">
        <v>414</v>
      </c>
      <c r="B542">
        <v>12.4</v>
      </c>
    </row>
    <row r="543" spans="1:2" x14ac:dyDescent="0.15">
      <c r="A543" t="s">
        <v>178</v>
      </c>
      <c r="B543">
        <v>25.2</v>
      </c>
    </row>
    <row r="544" spans="1:2" x14ac:dyDescent="0.15">
      <c r="A544" t="s">
        <v>108</v>
      </c>
      <c r="B544">
        <v>45.9</v>
      </c>
    </row>
    <row r="545" spans="1:2" x14ac:dyDescent="0.15">
      <c r="A545" t="s">
        <v>110</v>
      </c>
      <c r="B545">
        <v>44.8</v>
      </c>
    </row>
    <row r="546" spans="1:2" x14ac:dyDescent="0.15">
      <c r="A546" t="s">
        <v>446</v>
      </c>
      <c r="B546">
        <v>11.7</v>
      </c>
    </row>
    <row r="547" spans="1:2" x14ac:dyDescent="0.15">
      <c r="A547" t="s">
        <v>242</v>
      </c>
      <c r="B547">
        <v>18.8</v>
      </c>
    </row>
    <row r="548" spans="1:2" x14ac:dyDescent="0.15">
      <c r="A548" t="s">
        <v>554</v>
      </c>
      <c r="B548">
        <v>10.4</v>
      </c>
    </row>
    <row r="549" spans="1:2" x14ac:dyDescent="0.15">
      <c r="A549" t="s">
        <v>252</v>
      </c>
      <c r="B549">
        <v>17.8</v>
      </c>
    </row>
    <row r="550" spans="1:2" x14ac:dyDescent="0.15">
      <c r="A550" t="s">
        <v>172</v>
      </c>
      <c r="B550">
        <v>26.1</v>
      </c>
    </row>
    <row r="551" spans="1:2" x14ac:dyDescent="0.15">
      <c r="A551" t="s">
        <v>289</v>
      </c>
      <c r="B551">
        <v>15.8</v>
      </c>
    </row>
    <row r="552" spans="1:2" x14ac:dyDescent="0.15">
      <c r="A552" t="s">
        <v>424</v>
      </c>
      <c r="B552">
        <v>12.1</v>
      </c>
    </row>
    <row r="553" spans="1:2" x14ac:dyDescent="0.15">
      <c r="A553" t="s">
        <v>509</v>
      </c>
      <c r="B553">
        <v>10.8</v>
      </c>
    </row>
    <row r="554" spans="1:2" x14ac:dyDescent="0.15">
      <c r="A554" t="s">
        <v>118</v>
      </c>
      <c r="B554">
        <v>40.799999999999997</v>
      </c>
    </row>
    <row r="555" spans="1:2" x14ac:dyDescent="0.15">
      <c r="A555" t="s">
        <v>483</v>
      </c>
      <c r="B555">
        <v>11.2</v>
      </c>
    </row>
    <row r="556" spans="1:2" x14ac:dyDescent="0.15">
      <c r="A556" t="s">
        <v>384</v>
      </c>
      <c r="B556">
        <v>13</v>
      </c>
    </row>
    <row r="557" spans="1:2" x14ac:dyDescent="0.15">
      <c r="A557" t="s">
        <v>530</v>
      </c>
      <c r="B557">
        <v>10.7</v>
      </c>
    </row>
    <row r="558" spans="1:2" x14ac:dyDescent="0.15">
      <c r="A558" t="s">
        <v>485</v>
      </c>
      <c r="B558">
        <v>11.2</v>
      </c>
    </row>
    <row r="559" spans="1:2" x14ac:dyDescent="0.15">
      <c r="A559" t="s">
        <v>353</v>
      </c>
      <c r="B559">
        <v>13.9</v>
      </c>
    </row>
    <row r="560" spans="1:2" x14ac:dyDescent="0.15">
      <c r="A560" t="s">
        <v>304</v>
      </c>
      <c r="B560">
        <v>15.3</v>
      </c>
    </row>
    <row r="561" spans="1:2" x14ac:dyDescent="0.15">
      <c r="A561" t="s">
        <v>595</v>
      </c>
      <c r="B561">
        <v>9.8000000000000007</v>
      </c>
    </row>
    <row r="562" spans="1:2" x14ac:dyDescent="0.15">
      <c r="A562" t="s">
        <v>663</v>
      </c>
      <c r="B562">
        <v>9.3000000000000007</v>
      </c>
    </row>
    <row r="563" spans="1:2" x14ac:dyDescent="0.15">
      <c r="A563" t="s">
        <v>494</v>
      </c>
      <c r="B563">
        <v>11</v>
      </c>
    </row>
    <row r="564" spans="1:2" x14ac:dyDescent="0.15">
      <c r="A564" t="s">
        <v>341</v>
      </c>
      <c r="B564">
        <v>14.1</v>
      </c>
    </row>
    <row r="565" spans="1:2" x14ac:dyDescent="0.15">
      <c r="A565" t="s">
        <v>244</v>
      </c>
      <c r="B565">
        <v>18.7</v>
      </c>
    </row>
    <row r="566" spans="1:2" x14ac:dyDescent="0.15">
      <c r="A566" t="s">
        <v>542</v>
      </c>
      <c r="B566">
        <v>10.5</v>
      </c>
    </row>
    <row r="567" spans="1:2" x14ac:dyDescent="0.15">
      <c r="A567" t="s">
        <v>590</v>
      </c>
      <c r="B567">
        <v>9.9</v>
      </c>
    </row>
    <row r="568" spans="1:2" x14ac:dyDescent="0.15">
      <c r="A568" t="s">
        <v>503</v>
      </c>
      <c r="B568">
        <v>10.9</v>
      </c>
    </row>
    <row r="569" spans="1:2" x14ac:dyDescent="0.15">
      <c r="A569" t="s">
        <v>388</v>
      </c>
      <c r="B569">
        <v>12.9</v>
      </c>
    </row>
    <row r="570" spans="1:2" x14ac:dyDescent="0.15">
      <c r="A570" t="s">
        <v>567</v>
      </c>
      <c r="B570">
        <v>10.1</v>
      </c>
    </row>
    <row r="571" spans="1:2" x14ac:dyDescent="0.15">
      <c r="A571" t="s">
        <v>489</v>
      </c>
      <c r="B571">
        <v>11.1</v>
      </c>
    </row>
    <row r="572" spans="1:2" x14ac:dyDescent="0.15">
      <c r="A572" t="s">
        <v>413</v>
      </c>
      <c r="B572">
        <v>12.4</v>
      </c>
    </row>
    <row r="573" spans="1:2" x14ac:dyDescent="0.15">
      <c r="A573" t="s">
        <v>513</v>
      </c>
      <c r="B573">
        <v>10.8</v>
      </c>
    </row>
    <row r="574" spans="1:2" x14ac:dyDescent="0.15">
      <c r="A574" t="s">
        <v>500</v>
      </c>
      <c r="B574">
        <v>10.9</v>
      </c>
    </row>
    <row r="575" spans="1:2" x14ac:dyDescent="0.15">
      <c r="A575" t="s">
        <v>440</v>
      </c>
      <c r="B575">
        <v>11.8</v>
      </c>
    </row>
    <row r="576" spans="1:2" x14ac:dyDescent="0.15">
      <c r="A576" t="s">
        <v>512</v>
      </c>
      <c r="B576">
        <v>10.8</v>
      </c>
    </row>
    <row r="577" spans="1:2" x14ac:dyDescent="0.15">
      <c r="A577" t="s">
        <v>636</v>
      </c>
      <c r="B577">
        <v>9.5</v>
      </c>
    </row>
    <row r="578" spans="1:2" x14ac:dyDescent="0.15">
      <c r="A578" t="s">
        <v>452</v>
      </c>
      <c r="B578">
        <v>11.7</v>
      </c>
    </row>
    <row r="579" spans="1:2" x14ac:dyDescent="0.15">
      <c r="A579" t="s">
        <v>339</v>
      </c>
      <c r="B579">
        <v>14.3</v>
      </c>
    </row>
    <row r="580" spans="1:2" x14ac:dyDescent="0.15">
      <c r="A580" t="s">
        <v>337</v>
      </c>
      <c r="B580">
        <v>14.3</v>
      </c>
    </row>
    <row r="581" spans="1:2" x14ac:dyDescent="0.15">
      <c r="A581" t="s">
        <v>386</v>
      </c>
      <c r="B581">
        <v>13</v>
      </c>
    </row>
    <row r="582" spans="1:2" x14ac:dyDescent="0.15">
      <c r="A582" t="s">
        <v>351</v>
      </c>
      <c r="B582">
        <v>14</v>
      </c>
    </row>
    <row r="583" spans="1:2" x14ac:dyDescent="0.15">
      <c r="A583" t="s">
        <v>272</v>
      </c>
      <c r="B583">
        <v>16.7</v>
      </c>
    </row>
    <row r="584" spans="1:2" x14ac:dyDescent="0.15">
      <c r="A584" t="s">
        <v>273</v>
      </c>
      <c r="B584">
        <v>16.7</v>
      </c>
    </row>
    <row r="585" spans="1:2" x14ac:dyDescent="0.15">
      <c r="A585" t="s">
        <v>472</v>
      </c>
      <c r="B585">
        <v>11.4</v>
      </c>
    </row>
    <row r="586" spans="1:2" x14ac:dyDescent="0.15">
      <c r="A586" t="s">
        <v>492</v>
      </c>
      <c r="B586">
        <v>11.1</v>
      </c>
    </row>
    <row r="587" spans="1:2" x14ac:dyDescent="0.15">
      <c r="A587" t="s">
        <v>308</v>
      </c>
      <c r="B587">
        <v>15.1</v>
      </c>
    </row>
    <row r="588" spans="1:2" x14ac:dyDescent="0.15">
      <c r="A588" t="s">
        <v>360</v>
      </c>
      <c r="B588">
        <v>13.7</v>
      </c>
    </row>
    <row r="589" spans="1:2" x14ac:dyDescent="0.15">
      <c r="A589" t="s">
        <v>378</v>
      </c>
      <c r="B589">
        <v>13.1</v>
      </c>
    </row>
    <row r="590" spans="1:2" x14ac:dyDescent="0.15">
      <c r="A590" t="s">
        <v>350</v>
      </c>
      <c r="B590">
        <v>14</v>
      </c>
    </row>
    <row r="591" spans="1:2" x14ac:dyDescent="0.15">
      <c r="A591" t="s">
        <v>397</v>
      </c>
      <c r="B591">
        <v>12.8</v>
      </c>
    </row>
    <row r="592" spans="1:2" x14ac:dyDescent="0.15">
      <c r="A592" t="s">
        <v>325</v>
      </c>
      <c r="B592">
        <v>14.6</v>
      </c>
    </row>
    <row r="593" spans="1:2" x14ac:dyDescent="0.15">
      <c r="A593" t="s">
        <v>352</v>
      </c>
      <c r="B593">
        <v>13.9</v>
      </c>
    </row>
    <row r="594" spans="1:2" x14ac:dyDescent="0.15">
      <c r="A594" t="s">
        <v>255</v>
      </c>
      <c r="B594">
        <v>17.399999999999999</v>
      </c>
    </row>
    <row r="595" spans="1:2" x14ac:dyDescent="0.15">
      <c r="A595" t="s">
        <v>612</v>
      </c>
      <c r="B595">
        <v>9.6999999999999993</v>
      </c>
    </row>
    <row r="596" spans="1:2" x14ac:dyDescent="0.15">
      <c r="A596" t="s">
        <v>564</v>
      </c>
      <c r="B596">
        <v>10.199999999999999</v>
      </c>
    </row>
    <row r="597" spans="1:2" x14ac:dyDescent="0.15">
      <c r="A597" t="s">
        <v>463</v>
      </c>
      <c r="B597">
        <v>11.5</v>
      </c>
    </row>
    <row r="598" spans="1:2" x14ac:dyDescent="0.15">
      <c r="A598" t="s">
        <v>658</v>
      </c>
      <c r="B598">
        <v>9.4</v>
      </c>
    </row>
    <row r="599" spans="1:2" x14ac:dyDescent="0.15">
      <c r="A599" t="s">
        <v>268</v>
      </c>
      <c r="B599">
        <v>16.8</v>
      </c>
    </row>
    <row r="600" spans="1:2" x14ac:dyDescent="0.15">
      <c r="A600" t="s">
        <v>97</v>
      </c>
      <c r="B600">
        <v>60.5</v>
      </c>
    </row>
    <row r="601" spans="1:2" x14ac:dyDescent="0.15">
      <c r="A601" t="s">
        <v>685</v>
      </c>
      <c r="B601" t="s">
        <v>686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C082-A275-404B-8B26-293D7533EC43}">
  <sheetPr codeName="Sheet9">
    <pageSetUpPr fitToPage="1"/>
  </sheetPr>
  <dimension ref="A1:G25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119" priority="20"/>
  </conditionalFormatting>
  <conditionalFormatting sqref="B6">
    <cfRule type="duplicateValues" dxfId="118" priority="19"/>
  </conditionalFormatting>
  <conditionalFormatting sqref="B6:C6">
    <cfRule type="duplicateValues" dxfId="117" priority="18"/>
  </conditionalFormatting>
  <conditionalFormatting sqref="C10">
    <cfRule type="duplicateValues" dxfId="116" priority="17"/>
  </conditionalFormatting>
  <conditionalFormatting sqref="B10:C10">
    <cfRule type="duplicateValues" dxfId="115" priority="16"/>
  </conditionalFormatting>
  <conditionalFormatting sqref="C12">
    <cfRule type="duplicateValues" dxfId="114" priority="15"/>
  </conditionalFormatting>
  <conditionalFormatting sqref="B12:C12">
    <cfRule type="duplicateValues" dxfId="113" priority="14"/>
  </conditionalFormatting>
  <conditionalFormatting sqref="C14">
    <cfRule type="duplicateValues" dxfId="112" priority="13"/>
  </conditionalFormatting>
  <conditionalFormatting sqref="B14:C14">
    <cfRule type="duplicateValues" dxfId="111" priority="12"/>
  </conditionalFormatting>
  <conditionalFormatting sqref="C16">
    <cfRule type="duplicateValues" dxfId="110" priority="11"/>
  </conditionalFormatting>
  <conditionalFormatting sqref="B16:C16">
    <cfRule type="duplicateValues" dxfId="109" priority="10"/>
  </conditionalFormatting>
  <conditionalFormatting sqref="C18">
    <cfRule type="duplicateValues" dxfId="108" priority="9"/>
  </conditionalFormatting>
  <conditionalFormatting sqref="B18:C18">
    <cfRule type="duplicateValues" dxfId="107" priority="8"/>
  </conditionalFormatting>
  <conditionalFormatting sqref="C20">
    <cfRule type="duplicateValues" dxfId="106" priority="7"/>
  </conditionalFormatting>
  <conditionalFormatting sqref="B20:C20">
    <cfRule type="duplicateValues" dxfId="105" priority="6"/>
  </conditionalFormatting>
  <conditionalFormatting sqref="C22">
    <cfRule type="duplicateValues" dxfId="104" priority="5"/>
  </conditionalFormatting>
  <conditionalFormatting sqref="C22">
    <cfRule type="duplicateValues" dxfId="103" priority="4"/>
  </conditionalFormatting>
  <conditionalFormatting sqref="C24">
    <cfRule type="duplicateValues" dxfId="102" priority="3"/>
  </conditionalFormatting>
  <conditionalFormatting sqref="B24:C24">
    <cfRule type="duplicateValues" dxfId="101" priority="2"/>
  </conditionalFormatting>
  <conditionalFormatting sqref="B22">
    <cfRule type="duplicateValues" dxfId="100" priority="1"/>
  </conditionalFormatting>
  <dataValidations count="2">
    <dataValidation type="list" allowBlank="1" showInputMessage="1" showErrorMessage="1" sqref="A6 A20 A8 A10 A14 A18 A22 A12 A16 A24" xr:uid="{033A1FCE-1625-4865-98D5-6207DBD52196}">
      <formula1>"●,◎,◎●"</formula1>
    </dataValidation>
    <dataValidation type="list" allowBlank="1" showInputMessage="1" showErrorMessage="1" sqref="B18:D18 B16:D16 B20:D20 B8:D8 B24:D24 B6:D6 B12:D12 B10:D10 B14:D14 B22:D22" xr:uid="{BC8C83E4-AA78-41BB-9DD1-9590F35F675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3553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3553" r:id="rId4" name="CheckBox1"/>
      </mc:Fallback>
    </mc:AlternateContent>
    <mc:AlternateContent xmlns:mc="http://schemas.openxmlformats.org/markup-compatibility/2006">
      <mc:Choice Requires="x14">
        <control shapeId="23554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3554" r:id="rId6" name="CheckBox2"/>
      </mc:Fallback>
    </mc:AlternateContent>
    <mc:AlternateContent xmlns:mc="http://schemas.openxmlformats.org/markup-compatibility/2006">
      <mc:Choice Requires="x14">
        <control shapeId="23555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3555" r:id="rId8" name="CheckBox3"/>
      </mc:Fallback>
    </mc:AlternateContent>
    <mc:AlternateContent xmlns:mc="http://schemas.openxmlformats.org/markup-compatibility/2006">
      <mc:Choice Requires="x14">
        <control shapeId="23556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3556" r:id="rId10" name="CheckBox4"/>
      </mc:Fallback>
    </mc:AlternateContent>
    <mc:AlternateContent xmlns:mc="http://schemas.openxmlformats.org/markup-compatibility/2006">
      <mc:Choice Requires="x14">
        <control shapeId="23557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3557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0854FB-28E6-44DB-A329-1D0F090FA9D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5"/>
  <sheetViews>
    <sheetView view="pageBreakPreview" zoomScale="85" zoomScaleNormal="100" zoomScaleSheetLayoutView="85" workbookViewId="0">
      <selection activeCell="D9" sqref="D9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16:F17"/>
    <mergeCell ref="G16:G17"/>
    <mergeCell ref="F18:F19"/>
    <mergeCell ref="F24:F25"/>
    <mergeCell ref="G24:G25"/>
    <mergeCell ref="G18:G19"/>
    <mergeCell ref="F20:F21"/>
    <mergeCell ref="G20:G21"/>
    <mergeCell ref="F22:F23"/>
    <mergeCell ref="G22:G23"/>
    <mergeCell ref="F10:F11"/>
    <mergeCell ref="G10:G11"/>
    <mergeCell ref="F12:F13"/>
    <mergeCell ref="G12:G13"/>
    <mergeCell ref="F14:F15"/>
    <mergeCell ref="G14:G15"/>
    <mergeCell ref="G4:G5"/>
    <mergeCell ref="F4:F5"/>
    <mergeCell ref="F6:F7"/>
    <mergeCell ref="G6:G7"/>
    <mergeCell ref="F8:F9"/>
    <mergeCell ref="G8:G9"/>
  </mergeCells>
  <phoneticPr fontId="1"/>
  <conditionalFormatting sqref="B8:C8">
    <cfRule type="duplicateValues" dxfId="99" priority="30"/>
  </conditionalFormatting>
  <conditionalFormatting sqref="B6">
    <cfRule type="duplicateValues" dxfId="98" priority="21"/>
  </conditionalFormatting>
  <conditionalFormatting sqref="B6:C6">
    <cfRule type="duplicateValues" dxfId="97" priority="20"/>
  </conditionalFormatting>
  <conditionalFormatting sqref="C10">
    <cfRule type="duplicateValues" dxfId="96" priority="17"/>
  </conditionalFormatting>
  <conditionalFormatting sqref="B10:C10">
    <cfRule type="duplicateValues" dxfId="95" priority="16"/>
  </conditionalFormatting>
  <conditionalFormatting sqref="C12">
    <cfRule type="duplicateValues" dxfId="94" priority="15"/>
  </conditionalFormatting>
  <conditionalFormatting sqref="B12:C12">
    <cfRule type="duplicateValues" dxfId="93" priority="14"/>
  </conditionalFormatting>
  <conditionalFormatting sqref="C14">
    <cfRule type="duplicateValues" dxfId="92" priority="13"/>
  </conditionalFormatting>
  <conditionalFormatting sqref="B14:C14">
    <cfRule type="duplicateValues" dxfId="91" priority="12"/>
  </conditionalFormatting>
  <conditionalFormatting sqref="C16">
    <cfRule type="duplicateValues" dxfId="90" priority="11"/>
  </conditionalFormatting>
  <conditionalFormatting sqref="B16:C16">
    <cfRule type="duplicateValues" dxfId="89" priority="10"/>
  </conditionalFormatting>
  <conditionalFormatting sqref="C18">
    <cfRule type="duplicateValues" dxfId="88" priority="9"/>
  </conditionalFormatting>
  <conditionalFormatting sqref="B18:C18">
    <cfRule type="duplicateValues" dxfId="87" priority="8"/>
  </conditionalFormatting>
  <conditionalFormatting sqref="C20">
    <cfRule type="duplicateValues" dxfId="86" priority="7"/>
  </conditionalFormatting>
  <conditionalFormatting sqref="B20:C20">
    <cfRule type="duplicateValues" dxfId="85" priority="6"/>
  </conditionalFormatting>
  <conditionalFormatting sqref="C22">
    <cfRule type="duplicateValues" dxfId="84" priority="5"/>
  </conditionalFormatting>
  <conditionalFormatting sqref="C22">
    <cfRule type="duplicateValues" dxfId="83" priority="4"/>
  </conditionalFormatting>
  <conditionalFormatting sqref="C24">
    <cfRule type="duplicateValues" dxfId="82" priority="3"/>
  </conditionalFormatting>
  <conditionalFormatting sqref="B24:C24">
    <cfRule type="duplicateValues" dxfId="81" priority="2"/>
  </conditionalFormatting>
  <conditionalFormatting sqref="B22">
    <cfRule type="duplicateValues" dxfId="80" priority="1"/>
  </conditionalFormatting>
  <dataValidations count="2">
    <dataValidation type="list" allowBlank="1" showInputMessage="1" showErrorMessage="1" sqref="B18:D18 B16:D16 B20:D20 B8:D8 B24:D24 B6:D6 B12:D12 B10:D10 B14:D14 B22:D22" xr:uid="{2F6BF3C1-9388-428E-93E4-3B9AEE5868AD}">
      <formula1>"○"</formula1>
    </dataValidation>
    <dataValidation type="list" allowBlank="1" showInputMessage="1" showErrorMessage="1" sqref="A6 A20 A8 A10 A14 A18 A22 A12 A16 A24" xr:uid="{A337C7A7-12E8-4A99-9F71-6E9F42B4619D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056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056" r:id="rId4" name="CheckBox1"/>
      </mc:Fallback>
    </mc:AlternateContent>
    <mc:AlternateContent xmlns:mc="http://schemas.openxmlformats.org/markup-compatibility/2006">
      <mc:Choice Requires="x14">
        <control shapeId="2057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057" r:id="rId6" name="CheckBox2"/>
      </mc:Fallback>
    </mc:AlternateContent>
    <mc:AlternateContent xmlns:mc="http://schemas.openxmlformats.org/markup-compatibility/2006">
      <mc:Choice Requires="x14">
        <control shapeId="2058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058" r:id="rId8" name="CheckBox3"/>
      </mc:Fallback>
    </mc:AlternateContent>
    <mc:AlternateContent xmlns:mc="http://schemas.openxmlformats.org/markup-compatibility/2006">
      <mc:Choice Requires="x14">
        <control shapeId="2059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059" r:id="rId10" name="CheckBox4"/>
      </mc:Fallback>
    </mc:AlternateContent>
    <mc:AlternateContent xmlns:mc="http://schemas.openxmlformats.org/markup-compatibility/2006">
      <mc:Choice Requires="x14">
        <control shapeId="2060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060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BDA98-BEBF-4561-9969-DB7085315A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7024-1F4D-4594-9A50-3E60AD1883A0}">
  <sheetPr codeName="Sheet5">
    <pageSetUpPr fitToPage="1"/>
  </sheetPr>
  <dimension ref="A1:G25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79" priority="20"/>
  </conditionalFormatting>
  <conditionalFormatting sqref="B6">
    <cfRule type="duplicateValues" dxfId="78" priority="19"/>
  </conditionalFormatting>
  <conditionalFormatting sqref="B6:C6">
    <cfRule type="duplicateValues" dxfId="77" priority="18"/>
  </conditionalFormatting>
  <conditionalFormatting sqref="C10">
    <cfRule type="duplicateValues" dxfId="76" priority="17"/>
  </conditionalFormatting>
  <conditionalFormatting sqref="B10:C10">
    <cfRule type="duplicateValues" dxfId="75" priority="16"/>
  </conditionalFormatting>
  <conditionalFormatting sqref="C12">
    <cfRule type="duplicateValues" dxfId="74" priority="15"/>
  </conditionalFormatting>
  <conditionalFormatting sqref="B12:C12">
    <cfRule type="duplicateValues" dxfId="73" priority="14"/>
  </conditionalFormatting>
  <conditionalFormatting sqref="C14">
    <cfRule type="duplicateValues" dxfId="72" priority="13"/>
  </conditionalFormatting>
  <conditionalFormatting sqref="B14:C14">
    <cfRule type="duplicateValues" dxfId="71" priority="12"/>
  </conditionalFormatting>
  <conditionalFormatting sqref="C16">
    <cfRule type="duplicateValues" dxfId="70" priority="11"/>
  </conditionalFormatting>
  <conditionalFormatting sqref="B16:C16">
    <cfRule type="duplicateValues" dxfId="69" priority="10"/>
  </conditionalFormatting>
  <conditionalFormatting sqref="C18">
    <cfRule type="duplicateValues" dxfId="68" priority="9"/>
  </conditionalFormatting>
  <conditionalFormatting sqref="B18:C18">
    <cfRule type="duplicateValues" dxfId="67" priority="8"/>
  </conditionalFormatting>
  <conditionalFormatting sqref="C20">
    <cfRule type="duplicateValues" dxfId="66" priority="7"/>
  </conditionalFormatting>
  <conditionalFormatting sqref="B20:C20">
    <cfRule type="duplicateValues" dxfId="65" priority="6"/>
  </conditionalFormatting>
  <conditionalFormatting sqref="C22">
    <cfRule type="duplicateValues" dxfId="64" priority="5"/>
  </conditionalFormatting>
  <conditionalFormatting sqref="C22">
    <cfRule type="duplicateValues" dxfId="63" priority="4"/>
  </conditionalFormatting>
  <conditionalFormatting sqref="C24">
    <cfRule type="duplicateValues" dxfId="62" priority="3"/>
  </conditionalFormatting>
  <conditionalFormatting sqref="B24:C24">
    <cfRule type="duplicateValues" dxfId="61" priority="2"/>
  </conditionalFormatting>
  <conditionalFormatting sqref="B22">
    <cfRule type="duplicateValues" dxfId="60" priority="1"/>
  </conditionalFormatting>
  <dataValidations count="2">
    <dataValidation type="list" allowBlank="1" showInputMessage="1" showErrorMessage="1" sqref="A6 A20 A8 A10 A14 A18 A22 A12 A16 A24" xr:uid="{8CA437E9-FAB5-468E-A17A-8185DC59DFB9}">
      <formula1>"●,◎,◎●"</formula1>
    </dataValidation>
    <dataValidation type="list" allowBlank="1" showInputMessage="1" showErrorMessage="1" sqref="B18:D18 B16:D16 B20:D20 B8:D8 B24:D24 B6:D6 B12:D12 B10:D10 B14:D14 B22:D22" xr:uid="{AB9A240A-7143-4A30-9EBF-DFB06840B475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4577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4577" r:id="rId4" name="CheckBox1"/>
      </mc:Fallback>
    </mc:AlternateContent>
    <mc:AlternateContent xmlns:mc="http://schemas.openxmlformats.org/markup-compatibility/2006">
      <mc:Choice Requires="x14">
        <control shapeId="24578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4578" r:id="rId6" name="CheckBox2"/>
      </mc:Fallback>
    </mc:AlternateContent>
    <mc:AlternateContent xmlns:mc="http://schemas.openxmlformats.org/markup-compatibility/2006">
      <mc:Choice Requires="x14">
        <control shapeId="24579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4579" r:id="rId8" name="CheckBox3"/>
      </mc:Fallback>
    </mc:AlternateContent>
    <mc:AlternateContent xmlns:mc="http://schemas.openxmlformats.org/markup-compatibility/2006">
      <mc:Choice Requires="x14">
        <control shapeId="24580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4580" r:id="rId10" name="CheckBox4"/>
      </mc:Fallback>
    </mc:AlternateContent>
    <mc:AlternateContent xmlns:mc="http://schemas.openxmlformats.org/markup-compatibility/2006">
      <mc:Choice Requires="x14">
        <control shapeId="24581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4581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898CD4-4D52-45BF-A6E8-08CEA5457F5E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87D9-D0C1-4D1D-A989-019062B75D93}">
  <sheetPr codeName="Sheet6">
    <pageSetUpPr fitToPage="1"/>
  </sheetPr>
  <dimension ref="A1:G25"/>
  <sheetViews>
    <sheetView view="pageBreakPreview" zoomScale="85" zoomScaleNormal="100" zoomScaleSheetLayoutView="85" workbookViewId="0">
      <selection activeCell="D13" sqref="D13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59" priority="20"/>
  </conditionalFormatting>
  <conditionalFormatting sqref="B6">
    <cfRule type="duplicateValues" dxfId="58" priority="19"/>
  </conditionalFormatting>
  <conditionalFormatting sqref="B6:C6">
    <cfRule type="duplicateValues" dxfId="57" priority="18"/>
  </conditionalFormatting>
  <conditionalFormatting sqref="C10">
    <cfRule type="duplicateValues" dxfId="56" priority="17"/>
  </conditionalFormatting>
  <conditionalFormatting sqref="B10:C10">
    <cfRule type="duplicateValues" dxfId="55" priority="16"/>
  </conditionalFormatting>
  <conditionalFormatting sqref="C12">
    <cfRule type="duplicateValues" dxfId="54" priority="15"/>
  </conditionalFormatting>
  <conditionalFormatting sqref="B12:C12">
    <cfRule type="duplicateValues" dxfId="53" priority="14"/>
  </conditionalFormatting>
  <conditionalFormatting sqref="C14">
    <cfRule type="duplicateValues" dxfId="52" priority="13"/>
  </conditionalFormatting>
  <conditionalFormatting sqref="B14:C14">
    <cfRule type="duplicateValues" dxfId="51" priority="12"/>
  </conditionalFormatting>
  <conditionalFormatting sqref="C16">
    <cfRule type="duplicateValues" dxfId="50" priority="11"/>
  </conditionalFormatting>
  <conditionalFormatting sqref="B16:C16">
    <cfRule type="duplicateValues" dxfId="49" priority="10"/>
  </conditionalFormatting>
  <conditionalFormatting sqref="C18">
    <cfRule type="duplicateValues" dxfId="48" priority="9"/>
  </conditionalFormatting>
  <conditionalFormatting sqref="B18:C18">
    <cfRule type="duplicateValues" dxfId="47" priority="8"/>
  </conditionalFormatting>
  <conditionalFormatting sqref="C20">
    <cfRule type="duplicateValues" dxfId="46" priority="7"/>
  </conditionalFormatting>
  <conditionalFormatting sqref="B20:C20">
    <cfRule type="duplicateValues" dxfId="45" priority="6"/>
  </conditionalFormatting>
  <conditionalFormatting sqref="C22">
    <cfRule type="duplicateValues" dxfId="44" priority="5"/>
  </conditionalFormatting>
  <conditionalFormatting sqref="C22">
    <cfRule type="duplicateValues" dxfId="43" priority="4"/>
  </conditionalFormatting>
  <conditionalFormatting sqref="C24">
    <cfRule type="duplicateValues" dxfId="42" priority="3"/>
  </conditionalFormatting>
  <conditionalFormatting sqref="B24:C24">
    <cfRule type="duplicateValues" dxfId="41" priority="2"/>
  </conditionalFormatting>
  <conditionalFormatting sqref="B22">
    <cfRule type="duplicateValues" dxfId="40" priority="1"/>
  </conditionalFormatting>
  <dataValidations count="2">
    <dataValidation type="list" allowBlank="1" showInputMessage="1" showErrorMessage="1" sqref="B18:D18 B16:D16 B20:D20 B8:D8 B24:D24 B6:D6 B12:D12 B10:D10 B14:D14 B22:D22" xr:uid="{180E2B28-3FB0-4400-960F-52AC7C77E4D1}">
      <formula1>"○"</formula1>
    </dataValidation>
    <dataValidation type="list" allowBlank="1" showInputMessage="1" showErrorMessage="1" sqref="A6 A20 A8 A10 A14 A18 A22 A12 A16 A24" xr:uid="{809EE73D-9460-4700-A0B7-E9DC3A3D5A3C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5601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5601" r:id="rId4" name="CheckBox1"/>
      </mc:Fallback>
    </mc:AlternateContent>
    <mc:AlternateContent xmlns:mc="http://schemas.openxmlformats.org/markup-compatibility/2006">
      <mc:Choice Requires="x14">
        <control shapeId="25602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5602" r:id="rId6" name="CheckBox2"/>
      </mc:Fallback>
    </mc:AlternateContent>
    <mc:AlternateContent xmlns:mc="http://schemas.openxmlformats.org/markup-compatibility/2006">
      <mc:Choice Requires="x14">
        <control shapeId="25603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5603" r:id="rId8" name="CheckBox3"/>
      </mc:Fallback>
    </mc:AlternateContent>
    <mc:AlternateContent xmlns:mc="http://schemas.openxmlformats.org/markup-compatibility/2006">
      <mc:Choice Requires="x14">
        <control shapeId="25604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5604" r:id="rId10" name="CheckBox4"/>
      </mc:Fallback>
    </mc:AlternateContent>
    <mc:AlternateContent xmlns:mc="http://schemas.openxmlformats.org/markup-compatibility/2006">
      <mc:Choice Requires="x14">
        <control shapeId="25605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5605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384F34-AE82-4D68-BB08-501694E8A7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4B74-5F32-4FE6-9594-D331850ADC74}">
  <sheetPr codeName="Sheet7">
    <pageSetUpPr fitToPage="1"/>
  </sheetPr>
  <dimension ref="A1:G25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39" priority="20"/>
  </conditionalFormatting>
  <conditionalFormatting sqref="B6">
    <cfRule type="duplicateValues" dxfId="38" priority="19"/>
  </conditionalFormatting>
  <conditionalFormatting sqref="B6:C6">
    <cfRule type="duplicateValues" dxfId="37" priority="18"/>
  </conditionalFormatting>
  <conditionalFormatting sqref="C10">
    <cfRule type="duplicateValues" dxfId="36" priority="17"/>
  </conditionalFormatting>
  <conditionalFormatting sqref="B10:C10">
    <cfRule type="duplicateValues" dxfId="35" priority="16"/>
  </conditionalFormatting>
  <conditionalFormatting sqref="C12">
    <cfRule type="duplicateValues" dxfId="34" priority="15"/>
  </conditionalFormatting>
  <conditionalFormatting sqref="B12:C12">
    <cfRule type="duplicateValues" dxfId="33" priority="14"/>
  </conditionalFormatting>
  <conditionalFormatting sqref="C14">
    <cfRule type="duplicateValues" dxfId="32" priority="13"/>
  </conditionalFormatting>
  <conditionalFormatting sqref="B14:C14">
    <cfRule type="duplicateValues" dxfId="31" priority="12"/>
  </conditionalFormatting>
  <conditionalFormatting sqref="C16">
    <cfRule type="duplicateValues" dxfId="30" priority="11"/>
  </conditionalFormatting>
  <conditionalFormatting sqref="B16:C16">
    <cfRule type="duplicateValues" dxfId="29" priority="10"/>
  </conditionalFormatting>
  <conditionalFormatting sqref="C18">
    <cfRule type="duplicateValues" dxfId="28" priority="9"/>
  </conditionalFormatting>
  <conditionalFormatting sqref="B18:C18">
    <cfRule type="duplicateValues" dxfId="27" priority="8"/>
  </conditionalFormatting>
  <conditionalFormatting sqref="C20">
    <cfRule type="duplicateValues" dxfId="26" priority="7"/>
  </conditionalFormatting>
  <conditionalFormatting sqref="B20:C20">
    <cfRule type="duplicateValues" dxfId="25" priority="6"/>
  </conditionalFormatting>
  <conditionalFormatting sqref="C22">
    <cfRule type="duplicateValues" dxfId="24" priority="5"/>
  </conditionalFormatting>
  <conditionalFormatting sqref="C22">
    <cfRule type="duplicateValues" dxfId="23" priority="4"/>
  </conditionalFormatting>
  <conditionalFormatting sqref="C24">
    <cfRule type="duplicateValues" dxfId="22" priority="3"/>
  </conditionalFormatting>
  <conditionalFormatting sqref="B24:C24">
    <cfRule type="duplicateValues" dxfId="21" priority="2"/>
  </conditionalFormatting>
  <conditionalFormatting sqref="B22">
    <cfRule type="duplicateValues" dxfId="20" priority="1"/>
  </conditionalFormatting>
  <dataValidations count="2">
    <dataValidation type="list" allowBlank="1" showInputMessage="1" showErrorMessage="1" sqref="A6 A20 A8 A10 A14 A18 A22 A12 A16 A24" xr:uid="{6CD1A12D-6C0D-4BF7-A5C9-26F28AF49E7B}">
      <formula1>"●,◎,◎●"</formula1>
    </dataValidation>
    <dataValidation type="list" allowBlank="1" showInputMessage="1" showErrorMessage="1" sqref="B18:D18 B16:D16 B20:D20 B8:D8 B24:D24 B6:D6 B12:D12 B10:D10 B14:D14 B22:D22" xr:uid="{741B7F42-401B-4EA9-90B1-2B9FDE2EE7D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6625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6625" r:id="rId4" name="CheckBox1"/>
      </mc:Fallback>
    </mc:AlternateContent>
    <mc:AlternateContent xmlns:mc="http://schemas.openxmlformats.org/markup-compatibility/2006">
      <mc:Choice Requires="x14">
        <control shapeId="26626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6626" r:id="rId6" name="CheckBox2"/>
      </mc:Fallback>
    </mc:AlternateContent>
    <mc:AlternateContent xmlns:mc="http://schemas.openxmlformats.org/markup-compatibility/2006">
      <mc:Choice Requires="x14">
        <control shapeId="26627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6627" r:id="rId8" name="CheckBox3"/>
      </mc:Fallback>
    </mc:AlternateContent>
    <mc:AlternateContent xmlns:mc="http://schemas.openxmlformats.org/markup-compatibility/2006">
      <mc:Choice Requires="x14">
        <control shapeId="26628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6628" r:id="rId10" name="CheckBox4"/>
      </mc:Fallback>
    </mc:AlternateContent>
    <mc:AlternateContent xmlns:mc="http://schemas.openxmlformats.org/markup-compatibility/2006">
      <mc:Choice Requires="x14">
        <control shapeId="26629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6629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609190-798A-4B9E-B535-B6546AEFBB3D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2"/>
  <sheetViews>
    <sheetView view="pageBreakPreview" zoomScale="85" zoomScaleNormal="100" zoomScaleSheetLayoutView="85" workbookViewId="0">
      <selection activeCell="B5" sqref="B5:D5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3" t="s">
        <v>33</v>
      </c>
      <c r="C4" s="113"/>
      <c r="D4" s="113"/>
      <c r="E4" s="11"/>
      <c r="F4" s="10"/>
    </row>
    <row r="5" spans="1:6" ht="77.099999999999994" customHeight="1" x14ac:dyDescent="0.15">
      <c r="A5" s="9">
        <v>1</v>
      </c>
      <c r="B5" s="112"/>
      <c r="C5" s="112"/>
      <c r="D5" s="112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2"/>
      <c r="C8" s="112"/>
      <c r="D8" s="112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2"/>
      <c r="C11" s="112"/>
      <c r="D11" s="112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2"/>
      <c r="C14" s="112"/>
      <c r="D14" s="112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2"/>
      <c r="C17" s="112"/>
      <c r="D17" s="112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2"/>
      <c r="C20" s="112"/>
      <c r="D20" s="112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2"/>
      <c r="C23" s="112"/>
      <c r="D23" s="112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2"/>
      <c r="C26" s="112"/>
      <c r="D26" s="112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2"/>
      <c r="C30" s="112"/>
      <c r="D30" s="112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9:D9"/>
    <mergeCell ref="B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6145" r:id="rId4" name="CheckBox1">
          <controlPr autoLine="0" autoPict="0" r:id="rId5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6145" r:id="rId4" name="CheckBox1"/>
      </mc:Fallback>
    </mc:AlternateContent>
    <mc:AlternateContent xmlns:mc="http://schemas.openxmlformats.org/markup-compatibility/2006">
      <mc:Choice Requires="x14">
        <control shapeId="6146" r:id="rId6" name="CheckBox2">
          <controlPr autoLine="0" r:id="rId7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6146" r:id="rId6" name="CheckBox2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431C-9CCE-44D6-A650-B4B9BA6A02FB}">
  <sheetPr codeName="Sheet4">
    <pageSetUpPr fitToPage="1"/>
  </sheetPr>
  <dimension ref="A1:F32"/>
  <sheetViews>
    <sheetView view="pageBreakPreview" zoomScale="85" zoomScaleNormal="100" zoomScaleSheetLayoutView="85" workbookViewId="0">
      <selection activeCell="H7" sqref="H7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3" t="s">
        <v>33</v>
      </c>
      <c r="C4" s="113"/>
      <c r="D4" s="113"/>
      <c r="E4" s="11"/>
      <c r="F4" s="10"/>
    </row>
    <row r="5" spans="1:6" ht="77.099999999999994" customHeight="1" x14ac:dyDescent="0.15">
      <c r="A5" s="9">
        <v>1</v>
      </c>
      <c r="B5" s="112"/>
      <c r="C5" s="112"/>
      <c r="D5" s="112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2"/>
      <c r="C8" s="112"/>
      <c r="D8" s="112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2"/>
      <c r="C11" s="112"/>
      <c r="D11" s="112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2"/>
      <c r="C14" s="112"/>
      <c r="D14" s="112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2"/>
      <c r="C17" s="112"/>
      <c r="D17" s="112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2"/>
      <c r="C20" s="112"/>
      <c r="D20" s="112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2"/>
      <c r="C23" s="112"/>
      <c r="D23" s="112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2"/>
      <c r="C26" s="112"/>
      <c r="D26" s="112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2"/>
      <c r="C30" s="112"/>
      <c r="D30" s="112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4:D4"/>
    <mergeCell ref="B5:D5"/>
    <mergeCell ref="B6:D6"/>
    <mergeCell ref="B7:D7"/>
    <mergeCell ref="B8:D8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8193" r:id="rId4" name="CheckBox1">
          <controlPr autoLine="0" r:id="rId5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8193" r:id="rId4" name="CheckBox1"/>
      </mc:Fallback>
    </mc:AlternateContent>
    <mc:AlternateContent xmlns:mc="http://schemas.openxmlformats.org/markup-compatibility/2006">
      <mc:Choice Requires="x14">
        <control shapeId="8194" r:id="rId6" name="CheckBox2">
          <controlPr autoLine="0" r:id="rId7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8194" r:id="rId6" name="CheckBox2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7E4A-B0B8-47F1-8009-053203E9CB85}">
  <sheetPr codeName="Sheet41">
    <pageSetUpPr fitToPage="1"/>
  </sheetPr>
  <dimension ref="A1:F32"/>
  <sheetViews>
    <sheetView view="pageBreakPreview" zoomScale="85" zoomScaleNormal="100" zoomScaleSheetLayoutView="85" workbookViewId="0">
      <selection activeCell="B18" sqref="B18:D18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34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3"/>
      <c r="C4" s="113"/>
      <c r="D4" s="113"/>
      <c r="E4" s="11"/>
      <c r="F4" s="10"/>
    </row>
    <row r="5" spans="1:6" ht="77.099999999999994" customHeight="1" x14ac:dyDescent="0.15">
      <c r="A5" s="9">
        <v>1</v>
      </c>
      <c r="B5" s="112"/>
      <c r="C5" s="112"/>
      <c r="D5" s="112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2"/>
      <c r="C8" s="112"/>
      <c r="D8" s="112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2"/>
      <c r="C11" s="112"/>
      <c r="D11" s="112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2"/>
      <c r="C14" s="112"/>
      <c r="D14" s="112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2"/>
      <c r="C17" s="112"/>
      <c r="D17" s="112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2"/>
      <c r="C20" s="112"/>
      <c r="D20" s="112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2"/>
      <c r="C23" s="112"/>
      <c r="D23" s="112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2"/>
      <c r="C26" s="112"/>
      <c r="D26" s="112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2"/>
      <c r="C30" s="112"/>
      <c r="D30" s="112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9:D9"/>
    <mergeCell ref="B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24</vt:i4>
      </vt:variant>
    </vt:vector>
  </HeadingPairs>
  <TitlesOfParts>
    <vt:vector size="38" baseType="lpstr">
      <vt:lpstr>別紙4(記入例)</vt:lpstr>
      <vt:lpstr>別紙4(著書)</vt:lpstr>
      <vt:lpstr>別紙4(原著)</vt:lpstr>
      <vt:lpstr>別紙4(総説)</vt:lpstr>
      <vt:lpstr>別紙4(症例)</vt:lpstr>
      <vt:lpstr>別紙4(その他)</vt:lpstr>
      <vt:lpstr>別紙4(国際)</vt:lpstr>
      <vt:lpstr>別紙4(国内)</vt:lpstr>
      <vt:lpstr>別紙4(他)</vt:lpstr>
      <vt:lpstr>別紙5まとめ</vt:lpstr>
      <vt:lpstr>別紙6主要</vt:lpstr>
      <vt:lpstr>別紙7(代表)</vt:lpstr>
      <vt:lpstr>別紙7(分担)</vt:lpstr>
      <vt:lpstr>(インパクトファクター2023)</vt:lpstr>
      <vt:lpstr>'別紙4(その他)'!Print_Area</vt:lpstr>
      <vt:lpstr>'別紙4(記入例)'!Print_Area</vt:lpstr>
      <vt:lpstr>'別紙4(原著)'!Print_Area</vt:lpstr>
      <vt:lpstr>'別紙4(国際)'!Print_Area</vt:lpstr>
      <vt:lpstr>'別紙4(国内)'!Print_Area</vt:lpstr>
      <vt:lpstr>'別紙4(症例)'!Print_Area</vt:lpstr>
      <vt:lpstr>'別紙4(総説)'!Print_Area</vt:lpstr>
      <vt:lpstr>'別紙4(他)'!Print_Area</vt:lpstr>
      <vt:lpstr>'別紙4(著書)'!Print_Area</vt:lpstr>
      <vt:lpstr>別紙6主要!Print_Area</vt:lpstr>
      <vt:lpstr>'別紙7(代表)'!Print_Area</vt:lpstr>
      <vt:lpstr>'別紙7(分担)'!Print_Area</vt:lpstr>
      <vt:lpstr>'別紙4(その他)'!Print_Titles</vt:lpstr>
      <vt:lpstr>'別紙4(記入例)'!Print_Titles</vt:lpstr>
      <vt:lpstr>'別紙4(原著)'!Print_Titles</vt:lpstr>
      <vt:lpstr>'別紙4(国際)'!Print_Titles</vt:lpstr>
      <vt:lpstr>'別紙4(国内)'!Print_Titles</vt:lpstr>
      <vt:lpstr>'別紙4(症例)'!Print_Titles</vt:lpstr>
      <vt:lpstr>'別紙4(総説)'!Print_Titles</vt:lpstr>
      <vt:lpstr>'別紙4(他)'!Print_Titles</vt:lpstr>
      <vt:lpstr>'別紙4(著書)'!Print_Titles</vt:lpstr>
      <vt:lpstr>別紙6主要!Print_Titles</vt:lpstr>
      <vt:lpstr>'別紙7(代表)'!Print_Titles</vt:lpstr>
      <vt:lpstr>'別紙7(分担)'!Print_Titles</vt:lpstr>
    </vt:vector>
  </TitlesOfParts>
  <Manager/>
  <Company>信州大学医学部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人事係</dc:creator>
  <cp:keywords/>
  <dc:description/>
  <cp:lastModifiedBy>入砂　幸子（医学部総務課人事係）</cp:lastModifiedBy>
  <cp:revision/>
  <cp:lastPrinted>2025-06-05T23:27:34Z</cp:lastPrinted>
  <dcterms:created xsi:type="dcterms:W3CDTF">1999-10-18T00:13:27Z</dcterms:created>
  <dcterms:modified xsi:type="dcterms:W3CDTF">2025-06-23T09:21:13Z</dcterms:modified>
  <cp:category/>
  <cp:contentStatus/>
</cp:coreProperties>
</file>